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yonehara\Trampoline\宮崎オープン\2022年\大会参加申込み\"/>
    </mc:Choice>
  </mc:AlternateContent>
  <xr:revisionPtr revIDLastSave="0" documentId="13_ncr:1_{900A5866-C612-4FE7-AE8D-33631F39222D}" xr6:coauthVersionLast="47" xr6:coauthVersionMax="47" xr10:uidLastSave="{00000000-0000-0000-0000-000000000000}"/>
  <bookViews>
    <workbookView xWindow="-108" yWindow="-108" windowWidth="23256" windowHeight="12576" tabRatio="686" xr2:uid="{00000000-000D-0000-FFFF-FFFF00000000}"/>
  </bookViews>
  <sheets>
    <sheet name="所属団体情報" sheetId="2" r:id="rId1"/>
    <sheet name="エントリーシート" sheetId="3" r:id="rId2"/>
    <sheet name="AD許可申請書" sheetId="4" r:id="rId3"/>
    <sheet name="帯同審判＆協力JUDGE" sheetId="5" r:id="rId4"/>
    <sheet name="公告・協賛申し込み書" sheetId="11" r:id="rId5"/>
    <sheet name="公告・協賛原稿添欄" sheetId="12" r:id="rId6"/>
    <sheet name="振込統括表" sheetId="6" r:id="rId7"/>
  </sheets>
  <definedNames>
    <definedName name="_xlnm.Print_Area" localSheetId="6">振込統括表!$A$1:$N$65</definedName>
    <definedName name="_xlnm.Print_Area" localSheetId="3">'帯同審判＆協力JUDGE'!$A$1:$E$11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6" l="1"/>
  <c r="J17" i="11"/>
  <c r="F18" i="6" s="1"/>
  <c r="C11" i="3"/>
  <c r="M16" i="6" l="1"/>
  <c r="F5" i="5"/>
  <c r="F6" i="5"/>
  <c r="G11" i="3"/>
  <c r="G19" i="3"/>
  <c r="G27" i="3"/>
  <c r="G35" i="3"/>
  <c r="G25" i="3"/>
  <c r="G12" i="3"/>
  <c r="G20" i="3"/>
  <c r="G28" i="3"/>
  <c r="G36" i="3"/>
  <c r="G16" i="3"/>
  <c r="G33" i="3"/>
  <c r="G13" i="3"/>
  <c r="G21" i="3"/>
  <c r="G29" i="3"/>
  <c r="G37" i="3"/>
  <c r="G32" i="3"/>
  <c r="G26" i="3"/>
  <c r="G14" i="3"/>
  <c r="G22" i="3"/>
  <c r="G30" i="3"/>
  <c r="G38" i="3"/>
  <c r="G24" i="3"/>
  <c r="G34" i="3"/>
  <c r="G15" i="3"/>
  <c r="G23" i="3"/>
  <c r="G31" i="3"/>
  <c r="G39" i="3"/>
  <c r="G17" i="3"/>
  <c r="G18" i="3"/>
  <c r="C19" i="3"/>
  <c r="C27" i="3"/>
  <c r="C35" i="3"/>
  <c r="C37" i="3"/>
  <c r="C34" i="3"/>
  <c r="C12" i="3"/>
  <c r="C20" i="3"/>
  <c r="C28" i="3"/>
  <c r="C36" i="3"/>
  <c r="C29" i="3"/>
  <c r="C13" i="3"/>
  <c r="C21" i="3"/>
  <c r="C14" i="3"/>
  <c r="C22" i="3"/>
  <c r="C30" i="3"/>
  <c r="C38" i="3"/>
  <c r="C15" i="3"/>
  <c r="C23" i="3"/>
  <c r="C31" i="3"/>
  <c r="C39" i="3"/>
  <c r="C26" i="3"/>
  <c r="C16" i="3"/>
  <c r="C24" i="3"/>
  <c r="C32" i="3"/>
  <c r="C17" i="3"/>
  <c r="C25" i="3"/>
  <c r="C33" i="3"/>
  <c r="C18" i="3"/>
  <c r="F12" i="6" l="1"/>
  <c r="D7" i="11"/>
  <c r="D6" i="11"/>
  <c r="D5" i="11"/>
  <c r="C3" i="11"/>
  <c r="A1" i="5"/>
  <c r="A1" i="4"/>
  <c r="K10" i="3"/>
  <c r="A1" i="3" l="1"/>
  <c r="K18" i="11" l="1"/>
  <c r="M18" i="6" s="1"/>
  <c r="L13" i="3"/>
  <c r="L12" i="3"/>
  <c r="L11" i="3"/>
  <c r="L10" i="3"/>
  <c r="K13" i="3"/>
  <c r="K12" i="3"/>
  <c r="K11" i="3"/>
  <c r="G5" i="6"/>
  <c r="L14" i="3" l="1"/>
  <c r="K14" i="3"/>
  <c r="F14" i="6"/>
  <c r="M14" i="6" s="1"/>
  <c r="A1" i="6"/>
  <c r="H8" i="6"/>
  <c r="H7" i="6"/>
  <c r="H6" i="6"/>
  <c r="H5" i="6"/>
  <c r="G8" i="6"/>
  <c r="G6" i="6"/>
  <c r="G7" i="6"/>
  <c r="G9" i="6" l="1"/>
  <c r="I5" i="6"/>
  <c r="H9" i="6"/>
  <c r="I7" i="6"/>
  <c r="M7" i="6" s="1"/>
  <c r="I6" i="6"/>
  <c r="M6" i="6" s="1"/>
  <c r="I8" i="6"/>
  <c r="M8" i="6" s="1"/>
  <c r="I9" i="6" l="1"/>
  <c r="P12" i="6" s="1"/>
  <c r="M12" i="6" s="1"/>
  <c r="M5" i="6"/>
  <c r="M9" i="6" s="1"/>
  <c r="M2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8" authorId="0" shapeId="0" xr:uid="{00000000-0006-0000-05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寄付の口数を入力してください</t>
        </r>
      </text>
    </comment>
  </commentList>
</comments>
</file>

<file path=xl/sharedStrings.xml><?xml version="1.0" encoding="utf-8"?>
<sst xmlns="http://schemas.openxmlformats.org/spreadsheetml/2006/main" count="179" uniqueCount="135">
  <si>
    <t>帯同審判</t>
    <rPh sb="0" eb="2">
      <t>タイドウ</t>
    </rPh>
    <rPh sb="2" eb="4">
      <t>シンパン</t>
    </rPh>
    <phoneticPr fontId="1"/>
  </si>
  <si>
    <t>振込方法</t>
    <rPh sb="0" eb="2">
      <t>フリコミ</t>
    </rPh>
    <rPh sb="2" eb="4">
      <t>ホウホウ</t>
    </rPh>
    <phoneticPr fontId="1"/>
  </si>
  <si>
    <t>協賛寄付</t>
    <rPh sb="0" eb="2">
      <t>キョウサン</t>
    </rPh>
    <rPh sb="2" eb="4">
      <t>キフ</t>
    </rPh>
    <phoneticPr fontId="1"/>
  </si>
  <si>
    <t>広告協賛申込書</t>
    <rPh sb="0" eb="2">
      <t>コウコク</t>
    </rPh>
    <rPh sb="2" eb="4">
      <t>キョウサン</t>
    </rPh>
    <rPh sb="4" eb="7">
      <t>モウシコミショ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</si>
  <si>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</si>
  <si>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</si>
  <si>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</si>
  <si>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</si>
  <si>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協賛広告</t>
    <rPh sb="0" eb="2">
      <t>キョウサン</t>
    </rPh>
    <rPh sb="2" eb="4">
      <t>コウコク</t>
    </rPh>
    <phoneticPr fontId="1"/>
  </si>
  <si>
    <t>Ａ４版</t>
    <rPh sb="2" eb="3">
      <t>バン</t>
    </rPh>
    <phoneticPr fontId="1"/>
  </si>
  <si>
    <t>1面</t>
    <rPh sb="1" eb="2">
      <t>メン</t>
    </rPh>
    <phoneticPr fontId="1"/>
  </si>
  <si>
    <t>）　円</t>
    <rPh sb="2" eb="3">
      <t>エン</t>
    </rPh>
    <phoneticPr fontId="1"/>
  </si>
  <si>
    <t>協賛寄付名</t>
    <rPh sb="0" eb="2">
      <t>キョウサン</t>
    </rPh>
    <rPh sb="2" eb="4">
      <t>キフ</t>
    </rPh>
    <rPh sb="4" eb="5">
      <t>メイ</t>
    </rPh>
    <phoneticPr fontId="1"/>
  </si>
  <si>
    <t>※プログラムに掲載する名前を記入してください</t>
    <rPh sb="7" eb="9">
      <t>ケイサイ</t>
    </rPh>
    <rPh sb="11" eb="13">
      <t>ナマエ</t>
    </rPh>
    <rPh sb="14" eb="16">
      <t>キニュウ</t>
    </rPh>
    <phoneticPr fontId="1"/>
  </si>
  <si>
    <t>その他
連絡事項</t>
    <rPh sb="2" eb="3">
      <t>タ</t>
    </rPh>
    <rPh sb="4" eb="6">
      <t>レンラク</t>
    </rPh>
    <rPh sb="6" eb="8">
      <t>ジコウ</t>
    </rPh>
    <phoneticPr fontId="1"/>
  </si>
  <si>
    <t>所属団体情報</t>
    <rPh sb="0" eb="2">
      <t>ショゾク</t>
    </rPh>
    <rPh sb="2" eb="4">
      <t>ダンタイ</t>
    </rPh>
    <rPh sb="4" eb="6">
      <t>ジョウホウ</t>
    </rPh>
    <phoneticPr fontId="1"/>
  </si>
  <si>
    <t>所属団体フリガナ</t>
    <rPh sb="0" eb="2">
      <t>ショゾク</t>
    </rPh>
    <rPh sb="2" eb="4">
      <t>ダンタイ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</si>
  <si>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</si>
  <si>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代表者フリガナ</t>
    <rPh sb="0" eb="3">
      <t>ダイヒョウシャ</t>
    </rPh>
    <phoneticPr fontId="1"/>
  </si>
  <si>
    <t>代表者名</t>
    <rPh sb="0" eb="3">
      <t>ダイヒョウシャ</t>
    </rPh>
    <rPh sb="3" eb="4">
      <t>メイ</t>
    </rPh>
    <phoneticPr fontId="1"/>
  </si>
  <si>
    <t>郵便番号</t>
    <rPh sb="0" eb="4">
      <t>ユウビンバンゴウ</t>
    </rPh>
    <phoneticPr fontId="1"/>
  </si>
  <si>
    <t>住所１</t>
    <rPh sb="0" eb="2">
      <t>ジュウショ</t>
    </rPh>
    <phoneticPr fontId="1"/>
  </si>
  <si>
    <t>TEL（ハイフンなし）</t>
    <phoneticPr fontId="1"/>
  </si>
  <si>
    <t>FAX（ハイフンなし）</t>
    <phoneticPr fontId="1"/>
  </si>
  <si>
    <t>E-mail</t>
    <phoneticPr fontId="1"/>
  </si>
  <si>
    <t>参加費用等振込者情報</t>
    <rPh sb="0" eb="2">
      <t>サンカ</t>
    </rPh>
    <rPh sb="2" eb="4">
      <t>ヒヨウ</t>
    </rPh>
    <rPh sb="4" eb="5">
      <t>トウ</t>
    </rPh>
    <rPh sb="5" eb="7">
      <t>フリコミ</t>
    </rPh>
    <rPh sb="7" eb="8">
      <t>シャ</t>
    </rPh>
    <rPh sb="8" eb="10">
      <t>ジョウホウ</t>
    </rPh>
    <phoneticPr fontId="1"/>
  </si>
  <si>
    <t>振込者フリガナ</t>
    <rPh sb="0" eb="2">
      <t>フリコミ</t>
    </rPh>
    <rPh sb="2" eb="3">
      <t>シャ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</si>
  <si>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</si>
  <si>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大会参加申込書</t>
    <rPh sb="0" eb="2">
      <t>タイカイ</t>
    </rPh>
    <rPh sb="2" eb="4">
      <t>サンカ</t>
    </rPh>
    <rPh sb="4" eb="7">
      <t>モウシコミショ</t>
    </rPh>
    <phoneticPr fontId="1"/>
  </si>
  <si>
    <t>※1選手、1カテゴリーのみのエントリーとなります。（重複不可）</t>
    <rPh sb="2" eb="4">
      <t>センシュ</t>
    </rPh>
    <rPh sb="26" eb="28">
      <t>ジュウフク</t>
    </rPh>
    <rPh sb="28" eb="30">
      <t>フカ</t>
    </rPh>
    <phoneticPr fontId="1"/>
  </si>
  <si>
    <t>男子</t>
    <rPh sb="0" eb="2">
      <t>ダンシ</t>
    </rPh>
    <phoneticPr fontId="1"/>
  </si>
  <si>
    <t>No．</t>
    <phoneticPr fontId="1"/>
  </si>
  <si>
    <t>選手氏名</t>
    <rPh sb="0" eb="2">
      <t>センシュ</t>
    </rPh>
    <rPh sb="2" eb="4">
      <t>シメイ</t>
    </rPh>
    <phoneticPr fontId="1"/>
  </si>
  <si>
    <t>カテゴリー</t>
    <phoneticPr fontId="1"/>
  </si>
  <si>
    <t>女　　子</t>
    <rPh sb="0" eb="1">
      <t>オンナ</t>
    </rPh>
    <rPh sb="3" eb="4">
      <t>コ</t>
    </rPh>
    <phoneticPr fontId="1"/>
  </si>
  <si>
    <t>男　　子</t>
    <rPh sb="0" eb="1">
      <t>オトコ</t>
    </rPh>
    <rPh sb="3" eb="4">
      <t>コ</t>
    </rPh>
    <phoneticPr fontId="1"/>
  </si>
  <si>
    <t>カテゴリー</t>
    <phoneticPr fontId="1"/>
  </si>
  <si>
    <t>女子</t>
    <rPh sb="0" eb="2">
      <t>ジョシ</t>
    </rPh>
    <phoneticPr fontId="1"/>
  </si>
  <si>
    <t>※フリガナも確認して下さい。</t>
    <rPh sb="6" eb="8">
      <t>カクニン</t>
    </rPh>
    <rPh sb="10" eb="11">
      <t>クダ</t>
    </rPh>
    <phoneticPr fontId="1"/>
  </si>
  <si>
    <t>①Aクラス</t>
    <phoneticPr fontId="1"/>
  </si>
  <si>
    <t>②Bクラス</t>
    <phoneticPr fontId="1"/>
  </si>
  <si>
    <t>③Cクラス</t>
    <phoneticPr fontId="1"/>
  </si>
  <si>
    <t>④Dクラス</t>
    <phoneticPr fontId="1"/>
  </si>
  <si>
    <t>合計</t>
    <rPh sb="0" eb="2">
      <t>ゴウケイ</t>
    </rPh>
    <phoneticPr fontId="1"/>
  </si>
  <si>
    <t>監督・コーチAD　＆　撮影許可申請</t>
    <rPh sb="0" eb="2">
      <t>カントク</t>
    </rPh>
    <rPh sb="11" eb="13">
      <t>サツエイ</t>
    </rPh>
    <rPh sb="13" eb="15">
      <t>キョカ</t>
    </rPh>
    <rPh sb="15" eb="17">
      <t>シンセイ</t>
    </rPh>
    <phoneticPr fontId="1"/>
  </si>
  <si>
    <t>No.</t>
    <phoneticPr fontId="1"/>
  </si>
  <si>
    <t>種　別</t>
    <rPh sb="0" eb="1">
      <t>シュ</t>
    </rPh>
    <rPh sb="2" eb="3">
      <t>ベツ</t>
    </rPh>
    <phoneticPr fontId="1"/>
  </si>
  <si>
    <t>氏　名</t>
    <rPh sb="0" eb="1">
      <t>シ</t>
    </rPh>
    <rPh sb="2" eb="3">
      <t>ナ</t>
    </rPh>
    <phoneticPr fontId="1"/>
  </si>
  <si>
    <t>監督・コーチ</t>
    <rPh sb="0" eb="2">
      <t>カントク</t>
    </rPh>
    <phoneticPr fontId="1"/>
  </si>
  <si>
    <t>スポッター</t>
    <phoneticPr fontId="1"/>
  </si>
  <si>
    <t>トレーナー</t>
    <phoneticPr fontId="1"/>
  </si>
  <si>
    <t>トレーナー</t>
    <phoneticPr fontId="1"/>
  </si>
  <si>
    <t>登録番号（9ケタ）</t>
    <rPh sb="0" eb="2">
      <t>トウロク</t>
    </rPh>
    <rPh sb="2" eb="4">
      <t>バンゴウ</t>
    </rPh>
    <phoneticPr fontId="1"/>
  </si>
  <si>
    <t>※選手はこの表に入力しないでください。</t>
    <rPh sb="1" eb="3">
      <t>センシュ</t>
    </rPh>
    <rPh sb="6" eb="7">
      <t>ヒョウ</t>
    </rPh>
    <rPh sb="8" eb="10">
      <t>ニュウリョク</t>
    </rPh>
    <phoneticPr fontId="1"/>
  </si>
  <si>
    <t>撮影許可証（最大2枚まで）</t>
    <rPh sb="0" eb="2">
      <t>サツエイ</t>
    </rPh>
    <rPh sb="2" eb="4">
      <t>キョカ</t>
    </rPh>
    <rPh sb="4" eb="5">
      <t>ショウ</t>
    </rPh>
    <rPh sb="6" eb="8">
      <t>サイダイ</t>
    </rPh>
    <rPh sb="9" eb="10">
      <t>マイ</t>
    </rPh>
    <phoneticPr fontId="1"/>
  </si>
  <si>
    <t>枚</t>
    <rPh sb="0" eb="1">
      <t>マイ</t>
    </rPh>
    <phoneticPr fontId="1"/>
  </si>
  <si>
    <t>※スポッター2名分のADを発行します。男女選手がいる場合にのみ4名分）</t>
    <rPh sb="7" eb="8">
      <t>メイ</t>
    </rPh>
    <rPh sb="8" eb="9">
      <t>ブン</t>
    </rPh>
    <rPh sb="13" eb="15">
      <t>ハッコウ</t>
    </rPh>
    <rPh sb="19" eb="21">
      <t>ダンジョ</t>
    </rPh>
    <rPh sb="21" eb="23">
      <t>センシュ</t>
    </rPh>
    <rPh sb="26" eb="28">
      <t>バアイ</t>
    </rPh>
    <rPh sb="32" eb="33">
      <t>メイ</t>
    </rPh>
    <rPh sb="33" eb="34">
      <t>ブン</t>
    </rPh>
    <phoneticPr fontId="1"/>
  </si>
  <si>
    <t>※トレーナ1名のADを発行します。（男女選手がいる場合にのみ2名分）</t>
    <rPh sb="6" eb="7">
      <t>メイ</t>
    </rPh>
    <rPh sb="11" eb="13">
      <t>ハッコウ</t>
    </rPh>
    <rPh sb="18" eb="20">
      <t>ダンジョ</t>
    </rPh>
    <rPh sb="20" eb="22">
      <t>センシュ</t>
    </rPh>
    <rPh sb="25" eb="27">
      <t>バアイ</t>
    </rPh>
    <rPh sb="31" eb="32">
      <t>メイ</t>
    </rPh>
    <rPh sb="32" eb="33">
      <t>ブン</t>
    </rPh>
    <phoneticPr fontId="1"/>
  </si>
  <si>
    <t>※監督・コーチは必ず登録番号を記入して下さい。</t>
    <rPh sb="1" eb="3">
      <t>カントク</t>
    </rPh>
    <rPh sb="8" eb="9">
      <t>カナラ</t>
    </rPh>
    <rPh sb="10" eb="12">
      <t>トウロク</t>
    </rPh>
    <rPh sb="12" eb="14">
      <t>バンゴウ</t>
    </rPh>
    <rPh sb="15" eb="17">
      <t>キニュウ</t>
    </rPh>
    <rPh sb="19" eb="20">
      <t>クダ</t>
    </rPh>
    <phoneticPr fontId="1"/>
  </si>
  <si>
    <t>※コーチ資格のないスポッター及びトレーナーについては登録番号の記載は必要ありません。</t>
    <rPh sb="4" eb="6">
      <t>シカク</t>
    </rPh>
    <rPh sb="14" eb="15">
      <t>オヨ</t>
    </rPh>
    <rPh sb="26" eb="28">
      <t>トウロク</t>
    </rPh>
    <rPh sb="28" eb="30">
      <t>バンゴウ</t>
    </rPh>
    <rPh sb="31" eb="33">
      <t>キサイ</t>
    </rPh>
    <rPh sb="34" eb="36">
      <t>ヒツヨウ</t>
    </rPh>
    <phoneticPr fontId="1"/>
  </si>
  <si>
    <t>※コーチ資格を持たない方だけでのADカード申請はできません。必ずコーチと共に申請してください。</t>
    <rPh sb="4" eb="6">
      <t>シカク</t>
    </rPh>
    <rPh sb="7" eb="8">
      <t>モ</t>
    </rPh>
    <rPh sb="11" eb="12">
      <t>カタ</t>
    </rPh>
    <rPh sb="21" eb="23">
      <t>シンセイ</t>
    </rPh>
    <rPh sb="30" eb="31">
      <t>カナラ</t>
    </rPh>
    <rPh sb="36" eb="37">
      <t>トモ</t>
    </rPh>
    <rPh sb="38" eb="40">
      <t>シンセイ</t>
    </rPh>
    <phoneticPr fontId="1"/>
  </si>
  <si>
    <t>※大会期間中、ADカードがない方は競技フロアーに入ることができません。。</t>
    <rPh sb="1" eb="3">
      <t>タイカイ</t>
    </rPh>
    <rPh sb="3" eb="6">
      <t>キカンチュウ</t>
    </rPh>
    <rPh sb="15" eb="16">
      <t>カタ</t>
    </rPh>
    <rPh sb="17" eb="19">
      <t>キョウギ</t>
    </rPh>
    <rPh sb="24" eb="25">
      <t>ハイ</t>
    </rPh>
    <phoneticPr fontId="1"/>
  </si>
  <si>
    <t>※大会当日受付または、申込期限を過ぎてのAD発行は致しませんので十分ご注意ください。</t>
    <rPh sb="1" eb="3">
      <t>タイカイ</t>
    </rPh>
    <rPh sb="3" eb="5">
      <t>トウジツ</t>
    </rPh>
    <rPh sb="5" eb="7">
      <t>ウケツケ</t>
    </rPh>
    <rPh sb="11" eb="13">
      <t>モウシコミ</t>
    </rPh>
    <rPh sb="13" eb="15">
      <t>キゲン</t>
    </rPh>
    <rPh sb="16" eb="17">
      <t>ス</t>
    </rPh>
    <rPh sb="22" eb="24">
      <t>ハッコウ</t>
    </rPh>
    <rPh sb="25" eb="26">
      <t>イタ</t>
    </rPh>
    <rPh sb="32" eb="34">
      <t>ジュウブン</t>
    </rPh>
    <rPh sb="35" eb="37">
      <t>チュウイ</t>
    </rPh>
    <phoneticPr fontId="1"/>
  </si>
  <si>
    <t>協力審判</t>
    <rPh sb="0" eb="2">
      <t>キョウリョク</t>
    </rPh>
    <rPh sb="2" eb="4">
      <t>シンパン</t>
    </rPh>
    <phoneticPr fontId="1"/>
  </si>
  <si>
    <t>振込総括表</t>
    <rPh sb="0" eb="2">
      <t>フリコミ</t>
    </rPh>
    <rPh sb="2" eb="5">
      <t>ソウカツヒョウ</t>
    </rPh>
    <phoneticPr fontId="1"/>
  </si>
  <si>
    <t>大会参加費</t>
    <rPh sb="0" eb="2">
      <t>タイカイ</t>
    </rPh>
    <rPh sb="2" eb="5">
      <t>サンカヒ</t>
    </rPh>
    <phoneticPr fontId="1"/>
  </si>
  <si>
    <t>①</t>
    <phoneticPr fontId="1"/>
  </si>
  <si>
    <t>②</t>
    <phoneticPr fontId="1"/>
  </si>
  <si>
    <t>④</t>
    <phoneticPr fontId="1"/>
  </si>
  <si>
    <t>③</t>
    <phoneticPr fontId="1"/>
  </si>
  <si>
    <t>Aクラス</t>
    <phoneticPr fontId="1"/>
  </si>
  <si>
    <t>Bクラス</t>
    <phoneticPr fontId="1"/>
  </si>
  <si>
    <t>Cクラス</t>
    <phoneticPr fontId="1"/>
  </si>
  <si>
    <t>Dクラス</t>
    <phoneticPr fontId="1"/>
  </si>
  <si>
    <t>選手合計</t>
    <rPh sb="0" eb="2">
      <t>センシュ</t>
    </rPh>
    <rPh sb="2" eb="4">
      <t>ゴウケイ</t>
    </rPh>
    <phoneticPr fontId="1"/>
  </si>
  <si>
    <t>×</t>
    <phoneticPr fontId="1"/>
  </si>
  <si>
    <t>単価</t>
    <rPh sb="0" eb="2">
      <t>タンカ</t>
    </rPh>
    <phoneticPr fontId="1"/>
  </si>
  <si>
    <t>円　＝</t>
    <rPh sb="0" eb="1">
      <t>エン</t>
    </rPh>
    <phoneticPr fontId="1"/>
  </si>
  <si>
    <t>参加費合計（A）</t>
    <rPh sb="0" eb="3">
      <t>サンカヒ</t>
    </rPh>
    <rPh sb="3" eb="5">
      <t>ゴウケイ</t>
    </rPh>
    <phoneticPr fontId="1"/>
  </si>
  <si>
    <t>円</t>
    <rPh sb="0" eb="1">
      <t>エン</t>
    </rPh>
    <phoneticPr fontId="1"/>
  </si>
  <si>
    <t>カテゴリー</t>
    <phoneticPr fontId="1"/>
  </si>
  <si>
    <t>名</t>
    <rPh sb="0" eb="1">
      <t>メイ</t>
    </rPh>
    <phoneticPr fontId="1"/>
  </si>
  <si>
    <t>帯同審判料（B)</t>
    <rPh sb="0" eb="2">
      <t>タイドウ</t>
    </rPh>
    <rPh sb="2" eb="4">
      <t>シンパン</t>
    </rPh>
    <rPh sb="4" eb="5">
      <t>リョウ</t>
    </rPh>
    <phoneticPr fontId="1"/>
  </si>
  <si>
    <t>撮影許可</t>
    <rPh sb="0" eb="2">
      <t>サツエイ</t>
    </rPh>
    <rPh sb="2" eb="4">
      <t>キョカ</t>
    </rPh>
    <phoneticPr fontId="1"/>
  </si>
  <si>
    <t>撮影許可料（C）</t>
    <rPh sb="0" eb="2">
      <t>サツエイ</t>
    </rPh>
    <rPh sb="2" eb="4">
      <t>キョカ</t>
    </rPh>
    <rPh sb="4" eb="5">
      <t>リョウ</t>
    </rPh>
    <phoneticPr fontId="1"/>
  </si>
  <si>
    <t>×3,000</t>
    <phoneticPr fontId="1"/>
  </si>
  <si>
    <t>協賛寄付（D）</t>
    <rPh sb="0" eb="2">
      <t>キョウサン</t>
    </rPh>
    <rPh sb="2" eb="4">
      <t>キフ</t>
    </rPh>
    <phoneticPr fontId="1"/>
  </si>
  <si>
    <t>※原稿をメールにて送付して下さい</t>
    <rPh sb="1" eb="3">
      <t>ゲンコウ</t>
    </rPh>
    <rPh sb="9" eb="11">
      <t>ソウフ</t>
    </rPh>
    <rPh sb="13" eb="14">
      <t>クダ</t>
    </rPh>
    <phoneticPr fontId="1"/>
  </si>
  <si>
    <t>原稿料</t>
    <rPh sb="0" eb="2">
      <t>ゲンコウ</t>
    </rPh>
    <rPh sb="2" eb="3">
      <t>リョウ</t>
    </rPh>
    <phoneticPr fontId="1"/>
  </si>
  <si>
    <t>原稿料（E）</t>
    <rPh sb="0" eb="3">
      <t>ゲンコウリョウ</t>
    </rPh>
    <phoneticPr fontId="1"/>
  </si>
  <si>
    <t>お振込み総額（A）+（B)+（C)+（D)+（E)</t>
    <rPh sb="1" eb="3">
      <t>フリコ</t>
    </rPh>
    <rPh sb="4" eb="6">
      <t>ソウガク</t>
    </rPh>
    <phoneticPr fontId="1"/>
  </si>
  <si>
    <t>※期限までにお振込みがない場合は、参加申込書が無効となります。</t>
    <rPh sb="1" eb="3">
      <t>キゲン</t>
    </rPh>
    <rPh sb="7" eb="9">
      <t>フリコ</t>
    </rPh>
    <rPh sb="13" eb="15">
      <t>バアイ</t>
    </rPh>
    <rPh sb="17" eb="19">
      <t>サンカ</t>
    </rPh>
    <rPh sb="19" eb="21">
      <t>モウシコミ</t>
    </rPh>
    <rPh sb="21" eb="22">
      <t>ショ</t>
    </rPh>
    <rPh sb="23" eb="25">
      <t>ムコウ</t>
    </rPh>
    <phoneticPr fontId="1"/>
  </si>
  <si>
    <t>※期限以降の変更による大会参加費の返金は致しません。</t>
    <rPh sb="1" eb="3">
      <t>キゲン</t>
    </rPh>
    <rPh sb="3" eb="5">
      <t>イコウ</t>
    </rPh>
    <rPh sb="6" eb="8">
      <t>ヘンコウ</t>
    </rPh>
    <rPh sb="11" eb="13">
      <t>タイカイ</t>
    </rPh>
    <rPh sb="13" eb="15">
      <t>サンカ</t>
    </rPh>
    <rPh sb="15" eb="16">
      <t>ヒ</t>
    </rPh>
    <rPh sb="17" eb="19">
      <t>ヘンキン</t>
    </rPh>
    <rPh sb="20" eb="21">
      <t>イタ</t>
    </rPh>
    <phoneticPr fontId="1"/>
  </si>
  <si>
    <t>振込口座情報</t>
    <rPh sb="0" eb="2">
      <t>フリコミ</t>
    </rPh>
    <rPh sb="2" eb="4">
      <t>コウザ</t>
    </rPh>
    <rPh sb="4" eb="6">
      <t>ジョウホウ</t>
    </rPh>
    <phoneticPr fontId="1"/>
  </si>
  <si>
    <t>銀行名</t>
    <rPh sb="0" eb="3">
      <t>ギンコウメイ</t>
    </rPh>
    <phoneticPr fontId="1"/>
  </si>
  <si>
    <t>宮崎銀行　　　支店名　　　仲町出張所</t>
    <rPh sb="0" eb="2">
      <t>ミヤザキ</t>
    </rPh>
    <rPh sb="2" eb="4">
      <t>ギンコウ</t>
    </rPh>
    <rPh sb="7" eb="10">
      <t>シテンメイ</t>
    </rPh>
    <rPh sb="13" eb="15">
      <t>ナカマチ</t>
    </rPh>
    <rPh sb="15" eb="17">
      <t>シュッチョウ</t>
    </rPh>
    <rPh sb="17" eb="18">
      <t>ショ</t>
    </rPh>
    <phoneticPr fontId="1"/>
  </si>
  <si>
    <t>普通</t>
    <rPh sb="0" eb="2">
      <t>フツウ</t>
    </rPh>
    <phoneticPr fontId="1"/>
  </si>
  <si>
    <t>口座名義</t>
    <rPh sb="0" eb="2">
      <t>コウザ</t>
    </rPh>
    <rPh sb="2" eb="4">
      <t>メイギ</t>
    </rPh>
    <phoneticPr fontId="1"/>
  </si>
  <si>
    <t>〇〇　〇〇</t>
    <phoneticPr fontId="1"/>
  </si>
  <si>
    <t>ご依頼人の欄には、「株式会社」や「特定非営利活動法人NPO」</t>
    <rPh sb="1" eb="4">
      <t>イライニン</t>
    </rPh>
    <rPh sb="5" eb="6">
      <t>ラン</t>
    </rPh>
    <rPh sb="10" eb="12">
      <t>カブシキ</t>
    </rPh>
    <rPh sb="12" eb="14">
      <t>カイシャ</t>
    </rPh>
    <rPh sb="17" eb="26">
      <t>トクテイヒエイリカツドウホウジン</t>
    </rPh>
    <phoneticPr fontId="1"/>
  </si>
  <si>
    <t>「公益一般社団」などは除いてカタカナ10文字でチーム名が</t>
    <rPh sb="1" eb="3">
      <t>コウエキ</t>
    </rPh>
    <rPh sb="3" eb="5">
      <t>イッパン</t>
    </rPh>
    <rPh sb="5" eb="7">
      <t>シャダン</t>
    </rPh>
    <rPh sb="11" eb="12">
      <t>ノゾ</t>
    </rPh>
    <rPh sb="20" eb="22">
      <t>モジ</t>
    </rPh>
    <rPh sb="26" eb="27">
      <t>メイ</t>
    </rPh>
    <phoneticPr fontId="1"/>
  </si>
  <si>
    <t>分かるように振込してください。</t>
    <rPh sb="0" eb="1">
      <t>ワ</t>
    </rPh>
    <rPh sb="6" eb="8">
      <t>フリコミ</t>
    </rPh>
    <phoneticPr fontId="1"/>
  </si>
  <si>
    <t>注意事項</t>
    <rPh sb="0" eb="2">
      <t>チュウイ</t>
    </rPh>
    <rPh sb="2" eb="4">
      <t>ジコウ</t>
    </rPh>
    <phoneticPr fontId="1"/>
  </si>
  <si>
    <t>※返金がある場合は、大会当日現金にて返金致しますので、代表者（受領頂く方）は、ご印鑑</t>
    <rPh sb="1" eb="3">
      <t>ヘンキン</t>
    </rPh>
    <rPh sb="6" eb="8">
      <t>バアイ</t>
    </rPh>
    <rPh sb="10" eb="12">
      <t>タイカイ</t>
    </rPh>
    <rPh sb="12" eb="14">
      <t>トウジツ</t>
    </rPh>
    <rPh sb="14" eb="16">
      <t>ゲンキン</t>
    </rPh>
    <rPh sb="18" eb="21">
      <t>ヘンキンイタ</t>
    </rPh>
    <rPh sb="27" eb="29">
      <t>ダイヒョウ</t>
    </rPh>
    <rPh sb="29" eb="30">
      <t>シャ</t>
    </rPh>
    <rPh sb="31" eb="33">
      <t>ジュリョウ</t>
    </rPh>
    <rPh sb="33" eb="34">
      <t>イタダ</t>
    </rPh>
    <rPh sb="35" eb="36">
      <t>カタ</t>
    </rPh>
    <rPh sb="40" eb="42">
      <t>インカン</t>
    </rPh>
    <phoneticPr fontId="1"/>
  </si>
  <si>
    <t>（認印可）をご持参ください。</t>
    <rPh sb="1" eb="3">
      <t>ミトメイン</t>
    </rPh>
    <rPh sb="3" eb="4">
      <t>カ</t>
    </rPh>
    <rPh sb="7" eb="9">
      <t>ジサン</t>
    </rPh>
    <phoneticPr fontId="1"/>
  </si>
  <si>
    <t>※審判、役員等で委託を受ける方は、チームの申し込みの中には含まず、それぞれの委託を</t>
    <rPh sb="1" eb="3">
      <t>シンパン</t>
    </rPh>
    <rPh sb="4" eb="6">
      <t>ヤクイン</t>
    </rPh>
    <rPh sb="6" eb="7">
      <t>トウ</t>
    </rPh>
    <rPh sb="8" eb="10">
      <t>イタク</t>
    </rPh>
    <rPh sb="11" eb="12">
      <t>ウ</t>
    </rPh>
    <rPh sb="14" eb="15">
      <t>カタ</t>
    </rPh>
    <rPh sb="21" eb="22">
      <t>モウ</t>
    </rPh>
    <rPh sb="23" eb="24">
      <t>コ</t>
    </rPh>
    <rPh sb="26" eb="27">
      <t>ナカ</t>
    </rPh>
    <rPh sb="29" eb="30">
      <t>フク</t>
    </rPh>
    <rPh sb="38" eb="40">
      <t>イタク</t>
    </rPh>
    <phoneticPr fontId="1"/>
  </si>
  <si>
    <t>受けた責任者に申請して頂ますよう、お願い申し上げます。</t>
    <rPh sb="0" eb="1">
      <t>ウ</t>
    </rPh>
    <rPh sb="3" eb="6">
      <t>セキニンシャ</t>
    </rPh>
    <rPh sb="7" eb="9">
      <t>シンセイ</t>
    </rPh>
    <rPh sb="11" eb="12">
      <t>イタダ</t>
    </rPh>
    <rPh sb="18" eb="19">
      <t>ネガ</t>
    </rPh>
    <rPh sb="20" eb="21">
      <t>モウ</t>
    </rPh>
    <rPh sb="22" eb="23">
      <t>ア</t>
    </rPh>
    <phoneticPr fontId="1"/>
  </si>
  <si>
    <t>TEL：</t>
    <phoneticPr fontId="1"/>
  </si>
  <si>
    <t>Ｅmail</t>
    <phoneticPr fontId="1"/>
  </si>
  <si>
    <t>＠</t>
    <phoneticPr fontId="1"/>
  </si>
  <si>
    <t>1/2</t>
    <phoneticPr fontId="1"/>
  </si>
  <si>
    <t>1/4</t>
    <phoneticPr fontId="1"/>
  </si>
  <si>
    <t>1/8</t>
    <phoneticPr fontId="1"/>
  </si>
  <si>
    <t>×</t>
    <phoneticPr fontId="1"/>
  </si>
  <si>
    <t>　＝</t>
    <phoneticPr fontId="1"/>
  </si>
  <si>
    <t>（</t>
    <phoneticPr fontId="1"/>
  </si>
  <si>
    <t>１/８ページ</t>
    <phoneticPr fontId="1"/>
  </si>
  <si>
    <t>１/４ページ</t>
    <phoneticPr fontId="1"/>
  </si>
  <si>
    <t>１/２ページ</t>
    <phoneticPr fontId="1"/>
  </si>
  <si>
    <t>１ページ</t>
    <phoneticPr fontId="1"/>
  </si>
  <si>
    <t>宮崎オープン2022　トランポリン競技選手権大会</t>
    <rPh sb="0" eb="2">
      <t>ミヤザキ</t>
    </rPh>
    <rPh sb="17" eb="19">
      <t>キョウギ</t>
    </rPh>
    <rPh sb="19" eb="22">
      <t>センシュケン</t>
    </rPh>
    <rPh sb="22" eb="24">
      <t>タイカイ</t>
    </rPh>
    <phoneticPr fontId="1"/>
  </si>
  <si>
    <t>フリガナ</t>
    <phoneticPr fontId="1"/>
  </si>
  <si>
    <t>※監督・コーチ1名のＡＤを発行します。（2名以上で男女がいる場合にのみ2名分）</t>
    <rPh sb="1" eb="3">
      <t>カントク</t>
    </rPh>
    <rPh sb="8" eb="9">
      <t>メイ</t>
    </rPh>
    <rPh sb="13" eb="15">
      <t>ハッコウ</t>
    </rPh>
    <rPh sb="21" eb="24">
      <t>メイイジョウ</t>
    </rPh>
    <rPh sb="25" eb="27">
      <t>ダンジョ</t>
    </rPh>
    <rPh sb="30" eb="32">
      <t>バアイ</t>
    </rPh>
    <rPh sb="36" eb="37">
      <t>メイ</t>
    </rPh>
    <rPh sb="37" eb="38">
      <t>ブン</t>
    </rPh>
    <phoneticPr fontId="1"/>
  </si>
  <si>
    <t>※コーチ以外でスポッターマットを持つ方については、危険を回避できると思われる適切な方を指名ください。</t>
    <rPh sb="4" eb="6">
      <t>イガイ</t>
    </rPh>
    <rPh sb="16" eb="17">
      <t>モ</t>
    </rPh>
    <rPh sb="18" eb="19">
      <t>カタ</t>
    </rPh>
    <rPh sb="25" eb="27">
      <t>キケン</t>
    </rPh>
    <rPh sb="28" eb="30">
      <t>カイヒ</t>
    </rPh>
    <rPh sb="34" eb="35">
      <t>オモ</t>
    </rPh>
    <rPh sb="38" eb="40">
      <t>テキセツ</t>
    </rPh>
    <rPh sb="41" eb="42">
      <t>カタ</t>
    </rPh>
    <rPh sb="43" eb="45">
      <t>シメイ</t>
    </rPh>
    <phoneticPr fontId="1"/>
  </si>
  <si>
    <t>※そのグループで試技を行う選手が、他の選手のスポッターを持っても問題ありません。</t>
    <rPh sb="8" eb="10">
      <t>シギ</t>
    </rPh>
    <rPh sb="11" eb="12">
      <t>オコナ</t>
    </rPh>
    <rPh sb="13" eb="15">
      <t>センシュ</t>
    </rPh>
    <rPh sb="17" eb="18">
      <t>ホカ</t>
    </rPh>
    <rPh sb="19" eb="21">
      <t>センシュ</t>
    </rPh>
    <rPh sb="28" eb="29">
      <t>モ</t>
    </rPh>
    <rPh sb="32" eb="34">
      <t>モンダイ</t>
    </rPh>
    <phoneticPr fontId="1"/>
  </si>
  <si>
    <t>（適切な方を指名ください）</t>
    <rPh sb="1" eb="3">
      <t>テキセツ</t>
    </rPh>
    <rPh sb="4" eb="5">
      <t>ホウ</t>
    </rPh>
    <rPh sb="6" eb="8">
      <t>シメイ</t>
    </rPh>
    <phoneticPr fontId="1"/>
  </si>
  <si>
    <t>〒</t>
    <phoneticPr fontId="1"/>
  </si>
  <si>
    <t>振込期限は令和4年8月１日（月）までです。</t>
    <rPh sb="0" eb="2">
      <t>フリコミ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ヒ</t>
    </rPh>
    <rPh sb="14" eb="15">
      <t>ゲツ</t>
    </rPh>
    <phoneticPr fontId="1"/>
  </si>
  <si>
    <t>※取扱い日ではなく、口座入金の日付が8月1日までです、ご注意ください</t>
    <rPh sb="1" eb="3">
      <t>トリアツカ</t>
    </rPh>
    <rPh sb="4" eb="5">
      <t>ヒ</t>
    </rPh>
    <rPh sb="10" eb="12">
      <t>コウザ</t>
    </rPh>
    <rPh sb="12" eb="14">
      <t>ニュウキン</t>
    </rPh>
    <rPh sb="15" eb="17">
      <t>ヒヅケ</t>
    </rPh>
    <rPh sb="19" eb="20">
      <t>ガツ</t>
    </rPh>
    <rPh sb="21" eb="22">
      <t>ヒ</t>
    </rPh>
    <rPh sb="28" eb="30">
      <t>チュウイ</t>
    </rPh>
    <phoneticPr fontId="1"/>
  </si>
  <si>
    <t>宮崎県体操協会トランポリン委員会　　　代表　　福元　学</t>
    <rPh sb="0" eb="3">
      <t>ミヤザキケン</t>
    </rPh>
    <rPh sb="3" eb="7">
      <t>タイソウキョウカイ</t>
    </rPh>
    <rPh sb="13" eb="16">
      <t>イインカイ</t>
    </rPh>
    <rPh sb="19" eb="21">
      <t>ダイヒョウ</t>
    </rPh>
    <rPh sb="23" eb="25">
      <t>フクモト</t>
    </rPh>
    <rPh sb="26" eb="27">
      <t>マナブ</t>
    </rPh>
    <phoneticPr fontId="1"/>
  </si>
  <si>
    <t>※姓名の間には空白を１文字入れてください。</t>
    <rPh sb="1" eb="3">
      <t>セイメイ</t>
    </rPh>
    <rPh sb="4" eb="5">
      <t>アイダ</t>
    </rPh>
    <rPh sb="7" eb="9">
      <t>クウハク</t>
    </rPh>
    <rPh sb="11" eb="13">
      <t>モジ</t>
    </rPh>
    <rPh sb="13" eb="14">
      <t>イ</t>
    </rPh>
    <phoneticPr fontId="1"/>
  </si>
  <si>
    <t>ご希望サイズ</t>
    <rPh sb="1" eb="3">
      <t>キボウ</t>
    </rPh>
    <phoneticPr fontId="1"/>
  </si>
  <si>
    <t>単価</t>
    <rPh sb="0" eb="2">
      <t>タンカ</t>
    </rPh>
    <phoneticPr fontId="1"/>
  </si>
  <si>
    <t>広告数</t>
    <rPh sb="0" eb="2">
      <t>コウコク</t>
    </rPh>
    <rPh sb="2" eb="3">
      <t>スウ</t>
    </rPh>
    <phoneticPr fontId="1"/>
  </si>
  <si>
    <t>広告費　合計</t>
    <rPh sb="0" eb="3">
      <t>コウコクヒ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</si>
</sst>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&quot;　円／口&quot;"/>
    <numFmt numFmtId="177" formatCode="&quot;（　　&quot;0_ &quot;　）　口&quot;\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0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3" fontId="0" fillId="5" borderId="38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5" borderId="39" xfId="0" applyFill="1" applyBorder="1" applyAlignment="1">
      <alignment vertical="center"/>
    </xf>
    <xf numFmtId="3" fontId="0" fillId="5" borderId="39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7" fontId="8" fillId="5" borderId="2" xfId="0" applyNumberFormat="1" applyFont="1" applyFill="1" applyBorder="1" applyAlignment="1" applyProtection="1">
      <alignment horizontal="center" vertical="center" shrinkToFit="1"/>
      <protection locked="0"/>
    </xf>
    <xf numFmtId="177" fontId="8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24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2"/>
    </xf>
    <xf numFmtId="0" fontId="8" fillId="0" borderId="6" xfId="0" applyFont="1" applyBorder="1" applyAlignment="1">
      <alignment horizontal="left" vertical="center" indent="1"/>
    </xf>
    <xf numFmtId="0" fontId="0" fillId="0" borderId="1" xfId="0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38" fontId="0" fillId="5" borderId="39" xfId="1" applyFont="1" applyFill="1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5" borderId="46" xfId="0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3" fontId="0" fillId="5" borderId="46" xfId="0" applyNumberFormat="1" applyFill="1" applyBorder="1" applyAlignment="1">
      <alignment horizontal="center" vertical="center"/>
    </xf>
    <xf numFmtId="3" fontId="0" fillId="5" borderId="46" xfId="0" applyNumberForma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5" borderId="13" xfId="0" applyFill="1" applyBorder="1" applyAlignment="1">
      <alignment vertical="center"/>
    </xf>
    <xf numFmtId="3" fontId="0" fillId="5" borderId="13" xfId="0" applyNumberFormat="1" applyFill="1" applyBorder="1" applyAlignment="1">
      <alignment horizontal="center" vertical="center"/>
    </xf>
    <xf numFmtId="3" fontId="0" fillId="5" borderId="13" xfId="0" applyNumberFormat="1" applyFill="1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5" borderId="48" xfId="0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3" fontId="0" fillId="5" borderId="48" xfId="0" applyNumberFormat="1" applyFill="1" applyBorder="1" applyAlignment="1">
      <alignment horizontal="center" vertical="center"/>
    </xf>
    <xf numFmtId="3" fontId="0" fillId="5" borderId="48" xfId="0" applyNumberForma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14" fillId="0" borderId="25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left" vertical="center" indent="1"/>
      <protection locked="0"/>
    </xf>
    <xf numFmtId="0" fontId="9" fillId="0" borderId="44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5" fontId="8" fillId="0" borderId="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" fontId="8" fillId="0" borderId="18" xfId="0" applyNumberFormat="1" applyFont="1" applyBorder="1" applyAlignment="1">
      <alignment horizontal="right" vertical="center" indent="2"/>
    </xf>
    <xf numFmtId="56" fontId="8" fillId="0" borderId="18" xfId="0" quotePrefix="1" applyNumberFormat="1" applyFont="1" applyBorder="1" applyAlignment="1">
      <alignment horizontal="center" vertical="center"/>
    </xf>
    <xf numFmtId="0" fontId="8" fillId="0" borderId="18" xfId="0" quotePrefix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center" vertical="center"/>
    </xf>
    <xf numFmtId="5" fontId="8" fillId="0" borderId="21" xfId="0" applyNumberFormat="1" applyFont="1" applyBorder="1" applyAlignment="1">
      <alignment horizontal="right" vertical="center" indent="2"/>
    </xf>
    <xf numFmtId="5" fontId="8" fillId="0" borderId="6" xfId="0" applyNumberFormat="1" applyFont="1" applyBorder="1" applyAlignment="1">
      <alignment horizontal="center" vertical="center"/>
    </xf>
    <xf numFmtId="5" fontId="8" fillId="0" borderId="8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 applyProtection="1">
      <alignment horizontal="left" vertical="center" indent="1"/>
      <protection locked="0"/>
    </xf>
    <xf numFmtId="0" fontId="8" fillId="0" borderId="2" xfId="0" applyNumberFormat="1" applyFont="1" applyBorder="1" applyAlignment="1" applyProtection="1">
      <alignment horizontal="left" vertical="center" indent="1"/>
      <protection locked="0"/>
    </xf>
    <xf numFmtId="0" fontId="8" fillId="0" borderId="3" xfId="0" applyNumberFormat="1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F26"/>
  <sheetViews>
    <sheetView tabSelected="1" view="pageBreakPreview" zoomScaleNormal="100" zoomScaleSheetLayoutView="100" workbookViewId="0">
      <selection activeCell="C3" sqref="C3:F3"/>
    </sheetView>
  </sheetViews>
  <sheetFormatPr defaultColWidth="9" defaultRowHeight="13.2" x14ac:dyDescent="0.2"/>
  <cols>
    <col min="1" max="6" width="14.6640625" style="6" customWidth="1"/>
    <col min="7" max="16384" width="9" style="6"/>
  </cols>
  <sheetData>
    <row r="1" spans="1:6" ht="22.5" customHeight="1" x14ac:dyDescent="0.2">
      <c r="A1" s="56" t="s">
        <v>120</v>
      </c>
      <c r="B1" s="56"/>
      <c r="C1" s="56"/>
      <c r="D1" s="56"/>
      <c r="E1" s="56"/>
      <c r="F1" s="56"/>
    </row>
    <row r="2" spans="1:6" ht="22.5" customHeight="1" x14ac:dyDescent="0.2">
      <c r="A2" s="57" t="s">
        <v>15</v>
      </c>
      <c r="B2" s="57"/>
      <c r="C2" s="57"/>
      <c r="D2" s="57"/>
      <c r="E2" s="57"/>
      <c r="F2" s="57"/>
    </row>
    <row r="3" spans="1:6" ht="22.5" customHeight="1" x14ac:dyDescent="0.2">
      <c r="A3" s="55" t="s">
        <v>16</v>
      </c>
      <c r="B3" s="55"/>
      <c r="C3" s="174"/>
      <c r="D3" s="175"/>
      <c r="E3" s="175"/>
      <c r="F3" s="176"/>
    </row>
    <row r="4" spans="1:6" ht="22.5" customHeight="1" x14ac:dyDescent="0.2">
      <c r="A4" s="55" t="s">
        <v>17</v>
      </c>
      <c r="B4" s="55"/>
      <c r="C4" s="174"/>
      <c r="D4" s="175"/>
      <c r="E4" s="175"/>
      <c r="F4" s="176"/>
    </row>
    <row r="5" spans="1:6" ht="22.5" customHeight="1" x14ac:dyDescent="0.2">
      <c r="A5" s="55" t="s">
        <v>18</v>
      </c>
      <c r="B5" s="55"/>
      <c r="C5" s="174"/>
      <c r="D5" s="175"/>
      <c r="E5" s="175"/>
      <c r="F5" s="176"/>
    </row>
    <row r="6" spans="1:6" ht="22.5" customHeight="1" x14ac:dyDescent="0.2">
      <c r="A6" s="55" t="s">
        <v>19</v>
      </c>
      <c r="B6" s="55"/>
      <c r="C6" s="174"/>
      <c r="D6" s="175"/>
      <c r="E6" s="175"/>
      <c r="F6" s="176"/>
    </row>
    <row r="7" spans="1:6" ht="22.5" customHeight="1" x14ac:dyDescent="0.2">
      <c r="A7" s="55" t="s">
        <v>20</v>
      </c>
      <c r="B7" s="55"/>
      <c r="C7" s="177"/>
      <c r="D7" s="178"/>
      <c r="E7" s="178"/>
      <c r="F7" s="179"/>
    </row>
    <row r="8" spans="1:6" ht="22.5" customHeight="1" x14ac:dyDescent="0.2">
      <c r="A8" s="55" t="s">
        <v>21</v>
      </c>
      <c r="B8" s="55"/>
      <c r="C8" s="174"/>
      <c r="D8" s="175"/>
      <c r="E8" s="175"/>
      <c r="F8" s="176"/>
    </row>
    <row r="9" spans="1:6" ht="22.5" customHeight="1" x14ac:dyDescent="0.2">
      <c r="A9" s="55" t="s">
        <v>22</v>
      </c>
      <c r="B9" s="55"/>
      <c r="C9" s="180"/>
      <c r="D9" s="181"/>
      <c r="E9" s="181"/>
      <c r="F9" s="182"/>
    </row>
    <row r="10" spans="1:6" ht="22.5" customHeight="1" x14ac:dyDescent="0.2">
      <c r="A10" s="55" t="s">
        <v>23</v>
      </c>
      <c r="B10" s="55"/>
      <c r="C10" s="180"/>
      <c r="D10" s="181"/>
      <c r="E10" s="181"/>
      <c r="F10" s="182"/>
    </row>
    <row r="11" spans="1:6" ht="22.5" customHeight="1" x14ac:dyDescent="0.2">
      <c r="A11" s="55" t="s">
        <v>24</v>
      </c>
      <c r="B11" s="55"/>
      <c r="C11" s="174"/>
      <c r="D11" s="175"/>
      <c r="E11" s="175"/>
      <c r="F11" s="176"/>
    </row>
    <row r="12" spans="1:6" ht="22.5" customHeight="1" x14ac:dyDescent="0.2">
      <c r="A12" s="58"/>
      <c r="B12" s="58"/>
    </row>
    <row r="13" spans="1:6" ht="22.5" customHeight="1" x14ac:dyDescent="0.2">
      <c r="A13" s="57" t="s">
        <v>25</v>
      </c>
      <c r="B13" s="57"/>
      <c r="C13" s="57"/>
      <c r="D13" s="57"/>
      <c r="E13" s="57"/>
      <c r="F13" s="57"/>
    </row>
    <row r="14" spans="1:6" ht="22.5" customHeight="1" x14ac:dyDescent="0.2">
      <c r="A14" s="55" t="s">
        <v>26</v>
      </c>
      <c r="B14" s="55"/>
      <c r="C14" s="174"/>
      <c r="D14" s="175"/>
      <c r="E14" s="175"/>
      <c r="F14" s="176"/>
    </row>
    <row r="15" spans="1:6" ht="22.5" customHeight="1" x14ac:dyDescent="0.2">
      <c r="A15" s="55" t="s">
        <v>27</v>
      </c>
      <c r="B15" s="55"/>
      <c r="C15" s="174"/>
      <c r="D15" s="175"/>
      <c r="E15" s="175"/>
      <c r="F15" s="176"/>
    </row>
    <row r="16" spans="1:6" ht="22.5" customHeight="1" x14ac:dyDescent="0.2">
      <c r="A16" s="55" t="s">
        <v>20</v>
      </c>
      <c r="B16" s="55"/>
      <c r="C16" s="174"/>
      <c r="D16" s="175"/>
      <c r="E16" s="175"/>
      <c r="F16" s="176"/>
    </row>
    <row r="17" spans="1:6" ht="22.5" customHeight="1" x14ac:dyDescent="0.2">
      <c r="A17" s="55" t="s">
        <v>21</v>
      </c>
      <c r="B17" s="55"/>
      <c r="C17" s="174"/>
      <c r="D17" s="175"/>
      <c r="E17" s="175"/>
      <c r="F17" s="176"/>
    </row>
    <row r="18" spans="1:6" ht="22.5" customHeight="1" x14ac:dyDescent="0.2">
      <c r="A18" s="55" t="s">
        <v>22</v>
      </c>
      <c r="B18" s="55"/>
      <c r="C18" s="180"/>
      <c r="D18" s="181"/>
      <c r="E18" s="181"/>
      <c r="F18" s="182"/>
    </row>
    <row r="19" spans="1:6" ht="22.5" customHeight="1" x14ac:dyDescent="0.2">
      <c r="A19" s="55" t="s">
        <v>23</v>
      </c>
      <c r="B19" s="55"/>
      <c r="C19" s="180"/>
      <c r="D19" s="181"/>
      <c r="E19" s="181"/>
      <c r="F19" s="182"/>
    </row>
    <row r="20" spans="1:6" ht="22.5" customHeight="1" x14ac:dyDescent="0.2">
      <c r="A20" s="55" t="s">
        <v>24</v>
      </c>
      <c r="B20" s="55"/>
      <c r="C20" s="174"/>
      <c r="D20" s="175"/>
      <c r="E20" s="175"/>
      <c r="F20" s="176"/>
    </row>
    <row r="21" spans="1:6" ht="22.5" customHeight="1" x14ac:dyDescent="0.2">
      <c r="A21" s="53"/>
      <c r="B21" s="53"/>
    </row>
    <row r="22" spans="1:6" ht="22.5" customHeight="1" x14ac:dyDescent="0.2"/>
    <row r="23" spans="1:6" ht="22.5" customHeight="1" x14ac:dyDescent="0.2"/>
    <row r="24" spans="1:6" ht="22.5" customHeight="1" x14ac:dyDescent="0.2"/>
    <row r="25" spans="1:6" ht="22.5" customHeight="1" x14ac:dyDescent="0.2"/>
    <row r="26" spans="1:6" ht="22.5" customHeight="1" x14ac:dyDescent="0.2"/>
  </sheetData>
  <sheetProtection algorithmName="SHA-512" hashValue="KeP81VnOhBEv211kJgqwsdhuQPkWB6n1ab9zk6t2OCuZUzQinFWf2mHjRlVRe3S+91OBTVFCGEtHbxpuNiYQ4g==" saltValue="4U2PMHWYCof8MHUTujzimg==" spinCount="100000" sheet="1" objects="1" scenarios="1" selectLockedCells="1"/>
  <mergeCells count="37">
    <mergeCell ref="C18:F18"/>
    <mergeCell ref="A19:B19"/>
    <mergeCell ref="A20:B20"/>
    <mergeCell ref="A21:B21"/>
    <mergeCell ref="C19:F19"/>
    <mergeCell ref="C20:F20"/>
    <mergeCell ref="A15:B15"/>
    <mergeCell ref="A16:B16"/>
    <mergeCell ref="A17:B17"/>
    <mergeCell ref="A18:B18"/>
    <mergeCell ref="C16:F16"/>
    <mergeCell ref="C17:F17"/>
    <mergeCell ref="A10:B10"/>
    <mergeCell ref="A11:B11"/>
    <mergeCell ref="A12:B12"/>
    <mergeCell ref="A14:B14"/>
    <mergeCell ref="C10:F10"/>
    <mergeCell ref="C11:F11"/>
    <mergeCell ref="A13:F13"/>
    <mergeCell ref="C14:F14"/>
    <mergeCell ref="C15:F15"/>
    <mergeCell ref="C7:F7"/>
    <mergeCell ref="C8:F8"/>
    <mergeCell ref="C9:F9"/>
    <mergeCell ref="A7:B7"/>
    <mergeCell ref="A8:B8"/>
    <mergeCell ref="A9:B9"/>
    <mergeCell ref="A6:B6"/>
    <mergeCell ref="C5:F5"/>
    <mergeCell ref="C6:F6"/>
    <mergeCell ref="A1:F1"/>
    <mergeCell ref="A2:F2"/>
    <mergeCell ref="A3:B3"/>
    <mergeCell ref="A4:B4"/>
    <mergeCell ref="A5:B5"/>
    <mergeCell ref="C3:F3"/>
    <mergeCell ref="C4:F4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L41"/>
  <sheetViews>
    <sheetView view="pageBreakPreview" topLeftCell="A4" zoomScaleNormal="100" zoomScaleSheetLayoutView="100" workbookViewId="0">
      <selection activeCell="D15" sqref="D15"/>
    </sheetView>
  </sheetViews>
  <sheetFormatPr defaultColWidth="9" defaultRowHeight="13.2" x14ac:dyDescent="0.2"/>
  <cols>
    <col min="1" max="1" width="3.77734375" style="3" customWidth="1"/>
    <col min="2" max="3" width="19.44140625" style="3" customWidth="1"/>
    <col min="4" max="4" width="10" style="3" customWidth="1"/>
    <col min="5" max="5" width="3.77734375" style="3" customWidth="1"/>
    <col min="6" max="7" width="19.44140625" style="3" customWidth="1"/>
    <col min="8" max="8" width="10" style="3" customWidth="1"/>
    <col min="9" max="9" width="3.77734375" style="3" customWidth="1"/>
    <col min="10" max="10" width="18.77734375" style="3" customWidth="1"/>
    <col min="11" max="12" width="8.77734375" style="3" customWidth="1"/>
    <col min="13" max="16384" width="9" style="3"/>
  </cols>
  <sheetData>
    <row r="1" spans="1:12" x14ac:dyDescent="0.2">
      <c r="A1" s="52" t="str">
        <f>IF(所属団体情報!C4="","",所属団体情報!C4)</f>
        <v/>
      </c>
      <c r="B1" s="52"/>
      <c r="C1" s="52"/>
      <c r="D1" s="52"/>
      <c r="E1" s="52"/>
      <c r="F1" s="52"/>
      <c r="G1" s="52"/>
      <c r="H1" s="52"/>
    </row>
    <row r="2" spans="1:12" x14ac:dyDescent="0.2">
      <c r="A2" s="52"/>
      <c r="B2" s="52"/>
      <c r="C2" s="52"/>
      <c r="D2" s="52"/>
      <c r="E2" s="52"/>
      <c r="F2" s="52"/>
      <c r="G2" s="52"/>
      <c r="H2" s="52"/>
    </row>
    <row r="3" spans="1:12" ht="16.2" customHeight="1" x14ac:dyDescent="0.2">
      <c r="A3" s="54" t="s">
        <v>28</v>
      </c>
      <c r="B3" s="54"/>
      <c r="C3" s="54"/>
      <c r="D3" s="54"/>
      <c r="E3" s="54"/>
      <c r="F3" s="54"/>
      <c r="G3" s="54"/>
      <c r="H3" s="54"/>
    </row>
    <row r="5" spans="1:12" x14ac:dyDescent="0.2">
      <c r="A5" s="39" t="s">
        <v>38</v>
      </c>
      <c r="B5" s="39"/>
      <c r="C5" s="39"/>
      <c r="D5" s="39"/>
    </row>
    <row r="6" spans="1:12" x14ac:dyDescent="0.2">
      <c r="A6" s="39" t="s">
        <v>29</v>
      </c>
      <c r="B6" s="39"/>
      <c r="C6" s="39"/>
      <c r="D6" s="39"/>
      <c r="E6" s="39"/>
    </row>
    <row r="7" spans="1:12" ht="13.8" thickBot="1" x14ac:dyDescent="0.25">
      <c r="A7" s="39" t="s">
        <v>130</v>
      </c>
      <c r="B7" s="39"/>
      <c r="C7" s="39"/>
      <c r="D7" s="39"/>
      <c r="E7" s="39"/>
      <c r="F7" s="39"/>
    </row>
    <row r="8" spans="1:12" ht="19.5" customHeight="1" x14ac:dyDescent="0.2">
      <c r="A8" s="137" t="s">
        <v>35</v>
      </c>
      <c r="B8" s="138"/>
      <c r="C8" s="138"/>
      <c r="D8" s="139"/>
      <c r="E8" s="141" t="s">
        <v>34</v>
      </c>
      <c r="F8" s="142"/>
      <c r="G8" s="142"/>
      <c r="H8" s="143"/>
    </row>
    <row r="9" spans="1:12" ht="19.5" customHeight="1" x14ac:dyDescent="0.2">
      <c r="A9" s="170" t="s">
        <v>31</v>
      </c>
      <c r="B9" s="171" t="s">
        <v>32</v>
      </c>
      <c r="C9" s="171" t="s">
        <v>121</v>
      </c>
      <c r="D9" s="172" t="s">
        <v>33</v>
      </c>
      <c r="E9" s="170" t="s">
        <v>31</v>
      </c>
      <c r="F9" s="171" t="s">
        <v>32</v>
      </c>
      <c r="G9" s="171" t="s">
        <v>121</v>
      </c>
      <c r="H9" s="172" t="s">
        <v>33</v>
      </c>
      <c r="J9" s="8" t="s">
        <v>36</v>
      </c>
      <c r="K9" s="7" t="s">
        <v>30</v>
      </c>
      <c r="L9" s="7" t="s">
        <v>37</v>
      </c>
    </row>
    <row r="10" spans="1:12" ht="19.5" customHeight="1" x14ac:dyDescent="0.15">
      <c r="A10" s="170">
        <v>1</v>
      </c>
      <c r="B10" s="183"/>
      <c r="C10" s="183" ph="1"/>
      <c r="D10" s="184"/>
      <c r="E10" s="170">
        <v>1</v>
      </c>
      <c r="F10" s="183"/>
      <c r="G10" s="183" ph="1"/>
      <c r="H10" s="184"/>
      <c r="J10" s="8" t="s">
        <v>39</v>
      </c>
      <c r="K10" s="8">
        <f>COUNTIF(D10:D39,"①Aクラス")</f>
        <v>0</v>
      </c>
      <c r="L10" s="8">
        <f>COUNTIF(H10:H39,"①Aクラス")</f>
        <v>0</v>
      </c>
    </row>
    <row r="11" spans="1:12" ht="19.5" customHeight="1" x14ac:dyDescent="0.15">
      <c r="A11" s="170">
        <v>2</v>
      </c>
      <c r="B11" s="183"/>
      <c r="C11" s="183" t="str" ph="1">
        <f t="shared" ref="C11:C39" si="0">PHONETIC(B11)</f>
        <v/>
      </c>
      <c r="D11" s="184"/>
      <c r="E11" s="170">
        <v>2</v>
      </c>
      <c r="F11" s="183"/>
      <c r="G11" s="183" t="str" ph="1">
        <f t="shared" ref="G11:G39" si="1">PHONETIC(F11)</f>
        <v/>
      </c>
      <c r="H11" s="184"/>
      <c r="J11" s="8" t="s">
        <v>40</v>
      </c>
      <c r="K11" s="8">
        <f>COUNTIF(D10:D39,"②Bクラス")</f>
        <v>0</v>
      </c>
      <c r="L11" s="8">
        <f>COUNTIF(H10:H39,"②Bクラス")</f>
        <v>0</v>
      </c>
    </row>
    <row r="12" spans="1:12" ht="19.5" customHeight="1" x14ac:dyDescent="0.15">
      <c r="A12" s="170">
        <v>3</v>
      </c>
      <c r="B12" s="183"/>
      <c r="C12" s="183" t="str" ph="1">
        <f t="shared" si="0"/>
        <v/>
      </c>
      <c r="D12" s="184"/>
      <c r="E12" s="170">
        <v>3</v>
      </c>
      <c r="F12" s="183"/>
      <c r="G12" s="183" t="str" ph="1">
        <f t="shared" si="1"/>
        <v/>
      </c>
      <c r="H12" s="184"/>
      <c r="J12" s="8" t="s">
        <v>41</v>
      </c>
      <c r="K12" s="8">
        <f>COUNTIF(D10:D39,"③Cクラス")</f>
        <v>0</v>
      </c>
      <c r="L12" s="8">
        <f>COUNTIF(H10:H39,"③Cクラス")</f>
        <v>0</v>
      </c>
    </row>
    <row r="13" spans="1:12" ht="19.5" customHeight="1" x14ac:dyDescent="0.15">
      <c r="A13" s="170">
        <v>4</v>
      </c>
      <c r="B13" s="183"/>
      <c r="C13" s="183" t="str" ph="1">
        <f t="shared" si="0"/>
        <v/>
      </c>
      <c r="D13" s="184"/>
      <c r="E13" s="170">
        <v>4</v>
      </c>
      <c r="F13" s="183"/>
      <c r="G13" s="183" t="str" ph="1">
        <f t="shared" si="1"/>
        <v/>
      </c>
      <c r="H13" s="184"/>
      <c r="J13" s="8" t="s">
        <v>42</v>
      </c>
      <c r="K13" s="8">
        <f>COUNTIF(D10:D39,"④Dクラス")</f>
        <v>0</v>
      </c>
      <c r="L13" s="8">
        <f>COUNTIF(H10:H39,"④Dクラス")</f>
        <v>0</v>
      </c>
    </row>
    <row r="14" spans="1:12" ht="19.5" customHeight="1" x14ac:dyDescent="0.15">
      <c r="A14" s="170">
        <v>5</v>
      </c>
      <c r="B14" s="183"/>
      <c r="C14" s="183" t="str" ph="1">
        <f t="shared" si="0"/>
        <v/>
      </c>
      <c r="D14" s="184"/>
      <c r="E14" s="170">
        <v>5</v>
      </c>
      <c r="F14" s="183"/>
      <c r="G14" s="183" t="str" ph="1">
        <f t="shared" si="1"/>
        <v/>
      </c>
      <c r="H14" s="184"/>
      <c r="J14" s="9" t="s">
        <v>43</v>
      </c>
      <c r="K14" s="8">
        <f>SUM(K10:K13)</f>
        <v>0</v>
      </c>
      <c r="L14" s="8">
        <f>SUM(L10:L13)</f>
        <v>0</v>
      </c>
    </row>
    <row r="15" spans="1:12" ht="19.5" customHeight="1" x14ac:dyDescent="0.15">
      <c r="A15" s="170">
        <v>6</v>
      </c>
      <c r="B15" s="183"/>
      <c r="C15" s="183" t="str" ph="1">
        <f t="shared" si="0"/>
        <v/>
      </c>
      <c r="D15" s="184"/>
      <c r="E15" s="170">
        <v>6</v>
      </c>
      <c r="F15" s="183"/>
      <c r="G15" s="183" t="str" ph="1">
        <f t="shared" si="1"/>
        <v/>
      </c>
      <c r="H15" s="184"/>
    </row>
    <row r="16" spans="1:12" ht="19.5" customHeight="1" x14ac:dyDescent="0.15">
      <c r="A16" s="170">
        <v>7</v>
      </c>
      <c r="B16" s="183"/>
      <c r="C16" s="183" t="str" ph="1">
        <f t="shared" si="0"/>
        <v/>
      </c>
      <c r="D16" s="184"/>
      <c r="E16" s="170">
        <v>7</v>
      </c>
      <c r="F16" s="183"/>
      <c r="G16" s="183" t="str" ph="1">
        <f t="shared" si="1"/>
        <v/>
      </c>
      <c r="H16" s="184"/>
    </row>
    <row r="17" spans="1:8" ht="19.5" customHeight="1" x14ac:dyDescent="0.15">
      <c r="A17" s="170">
        <v>8</v>
      </c>
      <c r="B17" s="183"/>
      <c r="C17" s="183" t="str" ph="1">
        <f t="shared" si="0"/>
        <v/>
      </c>
      <c r="D17" s="184"/>
      <c r="E17" s="170">
        <v>8</v>
      </c>
      <c r="F17" s="183"/>
      <c r="G17" s="183" t="str" ph="1">
        <f t="shared" si="1"/>
        <v/>
      </c>
      <c r="H17" s="184"/>
    </row>
    <row r="18" spans="1:8" ht="19.5" customHeight="1" x14ac:dyDescent="0.15">
      <c r="A18" s="170">
        <v>9</v>
      </c>
      <c r="B18" s="183"/>
      <c r="C18" s="183" t="str" ph="1">
        <f t="shared" si="0"/>
        <v/>
      </c>
      <c r="D18" s="184"/>
      <c r="E18" s="170">
        <v>9</v>
      </c>
      <c r="F18" s="183"/>
      <c r="G18" s="183" t="str" ph="1">
        <f t="shared" si="1"/>
        <v/>
      </c>
      <c r="H18" s="184"/>
    </row>
    <row r="19" spans="1:8" ht="19.5" customHeight="1" x14ac:dyDescent="0.15">
      <c r="A19" s="170">
        <v>10</v>
      </c>
      <c r="B19" s="183"/>
      <c r="C19" s="183" t="str" ph="1">
        <f t="shared" si="0"/>
        <v/>
      </c>
      <c r="D19" s="184"/>
      <c r="E19" s="170">
        <v>10</v>
      </c>
      <c r="F19" s="183"/>
      <c r="G19" s="183" t="str" ph="1">
        <f t="shared" si="1"/>
        <v/>
      </c>
      <c r="H19" s="184"/>
    </row>
    <row r="20" spans="1:8" ht="19.5" customHeight="1" x14ac:dyDescent="0.15">
      <c r="A20" s="170">
        <v>11</v>
      </c>
      <c r="B20" s="183"/>
      <c r="C20" s="183" t="str" ph="1">
        <f t="shared" si="0"/>
        <v/>
      </c>
      <c r="D20" s="184"/>
      <c r="E20" s="170">
        <v>11</v>
      </c>
      <c r="F20" s="183"/>
      <c r="G20" s="183" t="str" ph="1">
        <f t="shared" si="1"/>
        <v/>
      </c>
      <c r="H20" s="184"/>
    </row>
    <row r="21" spans="1:8" ht="19.5" customHeight="1" x14ac:dyDescent="0.15">
      <c r="A21" s="170">
        <v>12</v>
      </c>
      <c r="B21" s="183"/>
      <c r="C21" s="183" t="str" ph="1">
        <f t="shared" si="0"/>
        <v/>
      </c>
      <c r="D21" s="184"/>
      <c r="E21" s="170">
        <v>12</v>
      </c>
      <c r="F21" s="183"/>
      <c r="G21" s="183" t="str" ph="1">
        <f t="shared" si="1"/>
        <v/>
      </c>
      <c r="H21" s="184"/>
    </row>
    <row r="22" spans="1:8" ht="19.5" customHeight="1" x14ac:dyDescent="0.15">
      <c r="A22" s="170">
        <v>13</v>
      </c>
      <c r="B22" s="183"/>
      <c r="C22" s="183" t="str" ph="1">
        <f t="shared" si="0"/>
        <v/>
      </c>
      <c r="D22" s="184"/>
      <c r="E22" s="170">
        <v>13</v>
      </c>
      <c r="F22" s="183"/>
      <c r="G22" s="183" t="str" ph="1">
        <f t="shared" si="1"/>
        <v/>
      </c>
      <c r="H22" s="184"/>
    </row>
    <row r="23" spans="1:8" ht="19.5" customHeight="1" x14ac:dyDescent="0.15">
      <c r="A23" s="170">
        <v>14</v>
      </c>
      <c r="B23" s="183"/>
      <c r="C23" s="183" t="str" ph="1">
        <f t="shared" si="0"/>
        <v/>
      </c>
      <c r="D23" s="184"/>
      <c r="E23" s="170">
        <v>14</v>
      </c>
      <c r="F23" s="183"/>
      <c r="G23" s="183" t="str" ph="1">
        <f t="shared" si="1"/>
        <v/>
      </c>
      <c r="H23" s="184"/>
    </row>
    <row r="24" spans="1:8" ht="19.5" customHeight="1" x14ac:dyDescent="0.15">
      <c r="A24" s="170">
        <v>15</v>
      </c>
      <c r="B24" s="183"/>
      <c r="C24" s="183" t="str" ph="1">
        <f t="shared" si="0"/>
        <v/>
      </c>
      <c r="D24" s="184"/>
      <c r="E24" s="170">
        <v>15</v>
      </c>
      <c r="F24" s="183"/>
      <c r="G24" s="183" t="str" ph="1">
        <f t="shared" si="1"/>
        <v/>
      </c>
      <c r="H24" s="184"/>
    </row>
    <row r="25" spans="1:8" ht="19.5" customHeight="1" x14ac:dyDescent="0.15">
      <c r="A25" s="170">
        <v>16</v>
      </c>
      <c r="B25" s="183"/>
      <c r="C25" s="183" t="str" ph="1">
        <f t="shared" si="0"/>
        <v/>
      </c>
      <c r="D25" s="184"/>
      <c r="E25" s="170">
        <v>16</v>
      </c>
      <c r="F25" s="183"/>
      <c r="G25" s="183" t="str" ph="1">
        <f t="shared" si="1"/>
        <v/>
      </c>
      <c r="H25" s="184"/>
    </row>
    <row r="26" spans="1:8" ht="19.5" customHeight="1" x14ac:dyDescent="0.15">
      <c r="A26" s="170">
        <v>17</v>
      </c>
      <c r="B26" s="183"/>
      <c r="C26" s="183" t="str" ph="1">
        <f t="shared" si="0"/>
        <v/>
      </c>
      <c r="D26" s="184"/>
      <c r="E26" s="170">
        <v>17</v>
      </c>
      <c r="F26" s="183"/>
      <c r="G26" s="183" t="str" ph="1">
        <f t="shared" si="1"/>
        <v/>
      </c>
      <c r="H26" s="184"/>
    </row>
    <row r="27" spans="1:8" ht="19.5" customHeight="1" x14ac:dyDescent="0.15">
      <c r="A27" s="170">
        <v>18</v>
      </c>
      <c r="B27" s="183"/>
      <c r="C27" s="183" t="str" ph="1">
        <f t="shared" si="0"/>
        <v/>
      </c>
      <c r="D27" s="184"/>
      <c r="E27" s="170">
        <v>18</v>
      </c>
      <c r="F27" s="183"/>
      <c r="G27" s="183" t="str" ph="1">
        <f t="shared" si="1"/>
        <v/>
      </c>
      <c r="H27" s="184"/>
    </row>
    <row r="28" spans="1:8" ht="19.5" customHeight="1" x14ac:dyDescent="0.15">
      <c r="A28" s="170">
        <v>19</v>
      </c>
      <c r="B28" s="183"/>
      <c r="C28" s="183" t="str" ph="1">
        <f t="shared" si="0"/>
        <v/>
      </c>
      <c r="D28" s="184"/>
      <c r="E28" s="170">
        <v>19</v>
      </c>
      <c r="F28" s="183"/>
      <c r="G28" s="183" t="str" ph="1">
        <f t="shared" si="1"/>
        <v/>
      </c>
      <c r="H28" s="184"/>
    </row>
    <row r="29" spans="1:8" ht="19.5" customHeight="1" x14ac:dyDescent="0.15">
      <c r="A29" s="170">
        <v>20</v>
      </c>
      <c r="B29" s="183"/>
      <c r="C29" s="183" t="str" ph="1">
        <f t="shared" si="0"/>
        <v/>
      </c>
      <c r="D29" s="184"/>
      <c r="E29" s="170">
        <v>20</v>
      </c>
      <c r="F29" s="183"/>
      <c r="G29" s="183" t="str" ph="1">
        <f t="shared" si="1"/>
        <v/>
      </c>
      <c r="H29" s="184"/>
    </row>
    <row r="30" spans="1:8" ht="19.5" customHeight="1" x14ac:dyDescent="0.15">
      <c r="A30" s="170">
        <v>21</v>
      </c>
      <c r="B30" s="185"/>
      <c r="C30" s="183" t="str" ph="1">
        <f t="shared" si="0"/>
        <v/>
      </c>
      <c r="D30" s="186"/>
      <c r="E30" s="170">
        <v>21</v>
      </c>
      <c r="F30" s="185"/>
      <c r="G30" s="183" t="str" ph="1">
        <f t="shared" si="1"/>
        <v/>
      </c>
      <c r="H30" s="186"/>
    </row>
    <row r="31" spans="1:8" ht="19.5" customHeight="1" x14ac:dyDescent="0.15">
      <c r="A31" s="170">
        <v>22</v>
      </c>
      <c r="B31" s="183"/>
      <c r="C31" s="183" t="str" ph="1">
        <f t="shared" si="0"/>
        <v/>
      </c>
      <c r="D31" s="184"/>
      <c r="E31" s="170">
        <v>22</v>
      </c>
      <c r="F31" s="183"/>
      <c r="G31" s="183" t="str" ph="1">
        <f t="shared" si="1"/>
        <v/>
      </c>
      <c r="H31" s="184"/>
    </row>
    <row r="32" spans="1:8" ht="19.5" customHeight="1" x14ac:dyDescent="0.15">
      <c r="A32" s="170">
        <v>23</v>
      </c>
      <c r="B32" s="183"/>
      <c r="C32" s="183" t="str" ph="1">
        <f t="shared" si="0"/>
        <v/>
      </c>
      <c r="D32" s="184"/>
      <c r="E32" s="170">
        <v>23</v>
      </c>
      <c r="F32" s="183"/>
      <c r="G32" s="183" t="str" ph="1">
        <f t="shared" si="1"/>
        <v/>
      </c>
      <c r="H32" s="184"/>
    </row>
    <row r="33" spans="1:8" ht="19.5" customHeight="1" x14ac:dyDescent="0.15">
      <c r="A33" s="170">
        <v>24</v>
      </c>
      <c r="B33" s="183"/>
      <c r="C33" s="183" t="str" ph="1">
        <f t="shared" si="0"/>
        <v/>
      </c>
      <c r="D33" s="184"/>
      <c r="E33" s="170">
        <v>24</v>
      </c>
      <c r="F33" s="183"/>
      <c r="G33" s="183" t="str" ph="1">
        <f t="shared" si="1"/>
        <v/>
      </c>
      <c r="H33" s="184"/>
    </row>
    <row r="34" spans="1:8" ht="19.5" customHeight="1" x14ac:dyDescent="0.15">
      <c r="A34" s="170">
        <v>25</v>
      </c>
      <c r="B34" s="183"/>
      <c r="C34" s="183" t="str" ph="1">
        <f t="shared" si="0"/>
        <v/>
      </c>
      <c r="D34" s="184"/>
      <c r="E34" s="170">
        <v>25</v>
      </c>
      <c r="F34" s="183"/>
      <c r="G34" s="183" t="str" ph="1">
        <f t="shared" si="1"/>
        <v/>
      </c>
      <c r="H34" s="184"/>
    </row>
    <row r="35" spans="1:8" ht="19.5" customHeight="1" x14ac:dyDescent="0.15">
      <c r="A35" s="170">
        <v>26</v>
      </c>
      <c r="B35" s="183"/>
      <c r="C35" s="183" t="str" ph="1">
        <f t="shared" si="0"/>
        <v/>
      </c>
      <c r="D35" s="184"/>
      <c r="E35" s="170">
        <v>26</v>
      </c>
      <c r="F35" s="183"/>
      <c r="G35" s="183" t="str" ph="1">
        <f t="shared" si="1"/>
        <v/>
      </c>
      <c r="H35" s="184"/>
    </row>
    <row r="36" spans="1:8" ht="19.5" customHeight="1" x14ac:dyDescent="0.15">
      <c r="A36" s="170">
        <v>27</v>
      </c>
      <c r="B36" s="183"/>
      <c r="C36" s="183" t="str" ph="1">
        <f t="shared" si="0"/>
        <v/>
      </c>
      <c r="D36" s="184"/>
      <c r="E36" s="170">
        <v>27</v>
      </c>
      <c r="F36" s="183"/>
      <c r="G36" s="183" t="str" ph="1">
        <f t="shared" si="1"/>
        <v/>
      </c>
      <c r="H36" s="184"/>
    </row>
    <row r="37" spans="1:8" ht="19.5" customHeight="1" x14ac:dyDescent="0.15">
      <c r="A37" s="170">
        <v>28</v>
      </c>
      <c r="B37" s="183"/>
      <c r="C37" s="183" t="str" ph="1">
        <f t="shared" si="0"/>
        <v/>
      </c>
      <c r="D37" s="184"/>
      <c r="E37" s="170">
        <v>28</v>
      </c>
      <c r="F37" s="183"/>
      <c r="G37" s="183" t="str" ph="1">
        <f t="shared" si="1"/>
        <v/>
      </c>
      <c r="H37" s="184"/>
    </row>
    <row r="38" spans="1:8" ht="19.5" customHeight="1" x14ac:dyDescent="0.15">
      <c r="A38" s="170">
        <v>29</v>
      </c>
      <c r="B38" s="183"/>
      <c r="C38" s="183" t="str" ph="1">
        <f t="shared" si="0"/>
        <v/>
      </c>
      <c r="D38" s="184"/>
      <c r="E38" s="170">
        <v>29</v>
      </c>
      <c r="F38" s="183"/>
      <c r="G38" s="183" t="str" ph="1">
        <f t="shared" si="1"/>
        <v/>
      </c>
      <c r="H38" s="184"/>
    </row>
    <row r="39" spans="1:8" ht="19.5" customHeight="1" thickBot="1" x14ac:dyDescent="0.2">
      <c r="A39" s="173">
        <v>30</v>
      </c>
      <c r="B39" s="187"/>
      <c r="C39" s="187" t="str" ph="1">
        <f t="shared" si="0"/>
        <v/>
      </c>
      <c r="D39" s="188"/>
      <c r="E39" s="173">
        <v>30</v>
      </c>
      <c r="F39" s="187"/>
      <c r="G39" s="187" t="str" ph="1">
        <f t="shared" si="1"/>
        <v/>
      </c>
      <c r="H39" s="188"/>
    </row>
    <row r="40" spans="1:8" ht="20.399999999999999" x14ac:dyDescent="0.2">
      <c r="B40" s="3" ph="1"/>
      <c r="C40" s="3" ph="1"/>
    </row>
    <row r="41" spans="1:8" x14ac:dyDescent="0.2">
      <c r="B41" s="3" ph="1"/>
      <c r="C41" s="3" ph="1"/>
    </row>
  </sheetData>
  <sheetProtection algorithmName="SHA-512" hashValue="6N3qsiMt+pfIYDZvto5LbkpbZf5Mlh45Qb7gog0nmzoBikIx4UUd7mySpBiXsbsR2CmH2JDABi4hbl5L3/whuw==" saltValue="mMAPyopJHAvD4izMpJ82NQ==" spinCount="100000" sheet="1" objects="1" scenarios="1" selectLockedCells="1"/>
  <mergeCells count="4">
    <mergeCell ref="A3:H3"/>
    <mergeCell ref="A1:H2"/>
    <mergeCell ref="A8:D8"/>
    <mergeCell ref="E8:H8"/>
  </mergeCells>
  <phoneticPr fontId="1"/>
  <dataValidations count="1">
    <dataValidation type="list" allowBlank="1" showInputMessage="1" showErrorMessage="1" sqref="H10:H39 D10:D39" xr:uid="{00000000-0002-0000-0200-000000000000}">
      <formula1>$J$10:$J$13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</sheetPr>
  <dimension ref="A1:F39"/>
  <sheetViews>
    <sheetView workbookViewId="0">
      <selection activeCell="E15" sqref="E15"/>
    </sheetView>
  </sheetViews>
  <sheetFormatPr defaultColWidth="9" defaultRowHeight="13.2" x14ac:dyDescent="0.2"/>
  <cols>
    <col min="1" max="1" width="4.6640625" style="3" customWidth="1"/>
    <col min="2" max="6" width="16.6640625" style="3" customWidth="1"/>
    <col min="7" max="16384" width="9" style="3"/>
  </cols>
  <sheetData>
    <row r="1" spans="1:6" ht="22.5" customHeight="1" x14ac:dyDescent="0.2">
      <c r="A1" s="52" t="str">
        <f>IF(所属団体情報!C4="","",所属団体情報!C4)</f>
        <v/>
      </c>
      <c r="B1" s="52"/>
      <c r="C1" s="52"/>
      <c r="D1" s="52"/>
      <c r="E1" s="52"/>
      <c r="F1" s="52"/>
    </row>
    <row r="2" spans="1:6" ht="22.5" customHeight="1" x14ac:dyDescent="0.2">
      <c r="A2" s="52"/>
      <c r="B2" s="52"/>
      <c r="C2" s="52"/>
      <c r="D2" s="52"/>
      <c r="E2" s="52"/>
      <c r="F2" s="52"/>
    </row>
    <row r="3" spans="1:6" ht="22.5" customHeight="1" x14ac:dyDescent="0.2">
      <c r="A3" s="53" t="s">
        <v>44</v>
      </c>
      <c r="B3" s="53"/>
      <c r="C3" s="53"/>
      <c r="D3" s="53"/>
      <c r="E3" s="53"/>
      <c r="F3" s="53"/>
    </row>
    <row r="4" spans="1:6" ht="22.5" customHeight="1" x14ac:dyDescent="0.2">
      <c r="A4" s="7" t="s">
        <v>45</v>
      </c>
      <c r="B4" s="7" t="s">
        <v>46</v>
      </c>
      <c r="C4" s="59" t="s">
        <v>47</v>
      </c>
      <c r="D4" s="59"/>
      <c r="E4" s="59" t="s">
        <v>52</v>
      </c>
      <c r="F4" s="59"/>
    </row>
    <row r="5" spans="1:6" ht="22.5" customHeight="1" x14ac:dyDescent="0.2">
      <c r="A5" s="7">
        <v>1</v>
      </c>
      <c r="B5" s="7" t="s">
        <v>48</v>
      </c>
      <c r="C5" s="189" ph="1"/>
      <c r="D5" s="189" ph="1"/>
      <c r="E5" s="189" ph="1"/>
      <c r="F5" s="189" ph="1"/>
    </row>
    <row r="6" spans="1:6" ht="22.5" customHeight="1" x14ac:dyDescent="0.2">
      <c r="A6" s="7">
        <v>2</v>
      </c>
      <c r="B6" s="7" t="s">
        <v>48</v>
      </c>
      <c r="C6" s="189" ph="1"/>
      <c r="D6" s="189" ph="1"/>
      <c r="E6" s="189" ph="1"/>
      <c r="F6" s="189" ph="1"/>
    </row>
    <row r="7" spans="1:6" ht="22.5" customHeight="1" x14ac:dyDescent="0.2">
      <c r="A7" s="7">
        <v>3</v>
      </c>
      <c r="B7" s="7" t="s">
        <v>49</v>
      </c>
      <c r="C7" s="189" ph="1"/>
      <c r="D7" s="189" ph="1"/>
      <c r="E7" s="60" ph="1"/>
      <c r="F7" s="60" ph="1"/>
    </row>
    <row r="8" spans="1:6" ht="22.5" customHeight="1" x14ac:dyDescent="0.2">
      <c r="A8" s="7">
        <v>4</v>
      </c>
      <c r="B8" s="7" t="s">
        <v>49</v>
      </c>
      <c r="C8" s="189" ph="1"/>
      <c r="D8" s="189" ph="1"/>
      <c r="E8" s="60" ph="1"/>
      <c r="F8" s="60" ph="1"/>
    </row>
    <row r="9" spans="1:6" ht="22.5" customHeight="1" x14ac:dyDescent="0.2">
      <c r="A9" s="7">
        <v>5</v>
      </c>
      <c r="B9" s="7" t="s">
        <v>49</v>
      </c>
      <c r="C9" s="189" ph="1"/>
      <c r="D9" s="189" ph="1"/>
      <c r="E9" s="60" ph="1"/>
      <c r="F9" s="60" ph="1"/>
    </row>
    <row r="10" spans="1:6" ht="22.5" customHeight="1" x14ac:dyDescent="0.2">
      <c r="A10" s="7">
        <v>6</v>
      </c>
      <c r="B10" s="7" t="s">
        <v>49</v>
      </c>
      <c r="C10" s="189" ph="1"/>
      <c r="D10" s="189" ph="1"/>
      <c r="E10" s="60" ph="1"/>
      <c r="F10" s="60" ph="1"/>
    </row>
    <row r="11" spans="1:6" ht="22.5" customHeight="1" x14ac:dyDescent="0.2">
      <c r="A11" s="7">
        <v>7</v>
      </c>
      <c r="B11" s="7" t="s">
        <v>50</v>
      </c>
      <c r="C11" s="189" ph="1"/>
      <c r="D11" s="189" ph="1"/>
      <c r="E11" s="60" ph="1"/>
      <c r="F11" s="60" ph="1"/>
    </row>
    <row r="12" spans="1:6" ht="22.5" customHeight="1" x14ac:dyDescent="0.2">
      <c r="A12" s="7">
        <v>8</v>
      </c>
      <c r="B12" s="7" t="s">
        <v>51</v>
      </c>
      <c r="C12" s="189" ph="1"/>
      <c r="D12" s="189" ph="1"/>
      <c r="E12" s="60" ph="1"/>
      <c r="F12" s="60" ph="1"/>
    </row>
    <row r="13" spans="1:6" ht="22.5" customHeight="1" x14ac:dyDescent="0.2"/>
    <row r="14" spans="1:6" ht="22.5" customHeight="1" x14ac:dyDescent="0.2">
      <c r="A14" s="53" t="s">
        <v>53</v>
      </c>
      <c r="B14" s="53"/>
      <c r="C14" s="53"/>
      <c r="D14" s="53"/>
      <c r="E14" s="53"/>
      <c r="F14" s="53"/>
    </row>
    <row r="15" spans="1:6" ht="22.5" customHeight="1" x14ac:dyDescent="0.2">
      <c r="C15" s="61" t="s">
        <v>54</v>
      </c>
      <c r="D15" s="62"/>
      <c r="E15" s="190"/>
      <c r="F15" s="10" t="s">
        <v>55</v>
      </c>
    </row>
    <row r="16" spans="1:6" ht="22.5" customHeight="1" x14ac:dyDescent="0.2"/>
    <row r="17" spans="1:6" ht="22.5" customHeight="1" x14ac:dyDescent="0.2">
      <c r="A17" s="145" t="s">
        <v>122</v>
      </c>
      <c r="B17" s="145"/>
      <c r="C17" s="145"/>
      <c r="D17" s="145"/>
      <c r="E17" s="145"/>
      <c r="F17" s="145"/>
    </row>
    <row r="18" spans="1:6" ht="22.5" customHeight="1" x14ac:dyDescent="0.2">
      <c r="A18" s="145" t="s">
        <v>56</v>
      </c>
      <c r="B18" s="145"/>
      <c r="C18" s="145"/>
      <c r="D18" s="145"/>
      <c r="E18" s="145"/>
      <c r="F18" s="145"/>
    </row>
    <row r="19" spans="1:6" ht="22.5" customHeight="1" x14ac:dyDescent="0.2">
      <c r="A19" s="145" t="s">
        <v>57</v>
      </c>
      <c r="B19" s="145"/>
      <c r="C19" s="145"/>
      <c r="D19" s="145"/>
      <c r="E19" s="145"/>
      <c r="F19" s="145"/>
    </row>
    <row r="20" spans="1:6" ht="22.5" customHeight="1" x14ac:dyDescent="0.2">
      <c r="A20" s="145" t="s">
        <v>58</v>
      </c>
      <c r="B20" s="145"/>
      <c r="C20" s="145"/>
      <c r="D20" s="145"/>
      <c r="E20" s="145"/>
      <c r="F20" s="145"/>
    </row>
    <row r="21" spans="1:6" ht="22.5" customHeight="1" x14ac:dyDescent="0.2">
      <c r="A21" s="145" t="s">
        <v>59</v>
      </c>
      <c r="B21" s="145"/>
      <c r="C21" s="145"/>
      <c r="D21" s="145"/>
      <c r="E21" s="145"/>
      <c r="F21" s="145"/>
    </row>
    <row r="22" spans="1:6" ht="22.5" customHeight="1" x14ac:dyDescent="0.2">
      <c r="A22" s="145" t="s">
        <v>123</v>
      </c>
      <c r="B22" s="145"/>
      <c r="C22" s="145"/>
      <c r="D22" s="145"/>
      <c r="E22" s="145"/>
      <c r="F22" s="145"/>
    </row>
    <row r="23" spans="1:6" ht="22.5" customHeight="1" x14ac:dyDescent="0.2">
      <c r="A23" s="145" t="s">
        <v>60</v>
      </c>
      <c r="B23" s="145"/>
      <c r="C23" s="145"/>
      <c r="D23" s="145"/>
      <c r="E23" s="145"/>
      <c r="F23" s="145"/>
    </row>
    <row r="24" spans="1:6" ht="22.5" customHeight="1" x14ac:dyDescent="0.2">
      <c r="A24" s="145" t="s">
        <v>124</v>
      </c>
      <c r="B24" s="145"/>
      <c r="C24" s="145"/>
      <c r="D24" s="145"/>
      <c r="E24" s="145"/>
      <c r="F24" s="145"/>
    </row>
    <row r="25" spans="1:6" ht="22.5" customHeight="1" x14ac:dyDescent="0.2">
      <c r="A25" s="146" t="s">
        <v>125</v>
      </c>
      <c r="B25" s="146"/>
      <c r="C25" s="146"/>
      <c r="D25" s="146"/>
      <c r="E25" s="146"/>
      <c r="F25" s="146"/>
    </row>
    <row r="26" spans="1:6" ht="22.5" customHeight="1" x14ac:dyDescent="0.2">
      <c r="A26" s="145" t="s">
        <v>61</v>
      </c>
      <c r="B26" s="145"/>
      <c r="C26" s="145"/>
      <c r="D26" s="145"/>
      <c r="E26" s="145"/>
      <c r="F26" s="145"/>
    </row>
    <row r="27" spans="1:6" ht="22.5" customHeight="1" x14ac:dyDescent="0.2">
      <c r="A27" s="145" t="s">
        <v>62</v>
      </c>
      <c r="B27" s="145"/>
      <c r="C27" s="145"/>
      <c r="D27" s="145"/>
      <c r="E27" s="145"/>
      <c r="F27" s="145"/>
    </row>
    <row r="28" spans="1:6" ht="22.5" customHeight="1" x14ac:dyDescent="0.2">
      <c r="B28" s="53"/>
      <c r="C28" s="53"/>
      <c r="D28" s="53"/>
      <c r="E28" s="53"/>
      <c r="F28" s="53"/>
    </row>
    <row r="29" spans="1:6" ht="22.5" customHeight="1" x14ac:dyDescent="0.2">
      <c r="B29" s="53"/>
      <c r="C29" s="53"/>
      <c r="D29" s="53"/>
      <c r="E29" s="53"/>
      <c r="F29" s="53"/>
    </row>
    <row r="30" spans="1:6" ht="22.5" customHeight="1" x14ac:dyDescent="0.2">
      <c r="B30" s="53"/>
      <c r="C30" s="53"/>
      <c r="D30" s="53"/>
      <c r="E30" s="53"/>
      <c r="F30" s="53"/>
    </row>
    <row r="31" spans="1:6" ht="22.5" customHeight="1" x14ac:dyDescent="0.2">
      <c r="B31" s="53"/>
      <c r="C31" s="53"/>
      <c r="D31" s="53"/>
      <c r="E31" s="53"/>
      <c r="F31" s="53"/>
    </row>
    <row r="32" spans="1:6" ht="22.5" customHeight="1" x14ac:dyDescent="0.2">
      <c r="B32" s="53"/>
      <c r="C32" s="53"/>
      <c r="D32" s="53"/>
      <c r="E32" s="53"/>
      <c r="F32" s="53"/>
    </row>
    <row r="33" spans="2:6" x14ac:dyDescent="0.2">
      <c r="B33" s="54"/>
      <c r="C33" s="54"/>
      <c r="D33" s="54"/>
      <c r="E33" s="54"/>
      <c r="F33" s="54"/>
    </row>
    <row r="34" spans="2:6" x14ac:dyDescent="0.2">
      <c r="B34" s="54"/>
      <c r="C34" s="54"/>
      <c r="D34" s="54"/>
      <c r="E34" s="54"/>
      <c r="F34" s="54"/>
    </row>
    <row r="35" spans="2:6" x14ac:dyDescent="0.2">
      <c r="B35" s="54"/>
      <c r="C35" s="54"/>
      <c r="D35" s="54"/>
      <c r="E35" s="54"/>
      <c r="F35" s="54"/>
    </row>
    <row r="36" spans="2:6" x14ac:dyDescent="0.2">
      <c r="B36" s="54"/>
      <c r="C36" s="54"/>
      <c r="D36" s="54"/>
      <c r="E36" s="54"/>
      <c r="F36" s="54"/>
    </row>
    <row r="37" spans="2:6" x14ac:dyDescent="0.2">
      <c r="B37" s="54"/>
      <c r="C37" s="54"/>
      <c r="D37" s="54"/>
      <c r="E37" s="54"/>
      <c r="F37" s="54"/>
    </row>
    <row r="38" spans="2:6" x14ac:dyDescent="0.2">
      <c r="B38" s="54"/>
      <c r="C38" s="54"/>
      <c r="D38" s="54"/>
      <c r="E38" s="54"/>
      <c r="F38" s="54"/>
    </row>
    <row r="39" spans="2:6" x14ac:dyDescent="0.2">
      <c r="B39" s="54"/>
      <c r="C39" s="54"/>
      <c r="D39" s="54"/>
      <c r="E39" s="54"/>
      <c r="F39" s="54"/>
    </row>
  </sheetData>
  <sheetProtection algorithmName="SHA-512" hashValue="WJhb0znMU/PGet2sr9I8IY5k/zfUtqLp9NDd/9NDSZXY1ywgVGz2SdlMj3KYBkr+3V8HryV8RxX/6DK6IYWK0w==" saltValue="cvXOzyDlzJAXCtnre3cbKA==" spinCount="100000" sheet="1" objects="1" scenarios="1" selectLockedCells="1"/>
  <mergeCells count="45">
    <mergeCell ref="A25:F25"/>
    <mergeCell ref="A26:F26"/>
    <mergeCell ref="A27:F27"/>
    <mergeCell ref="A21:F21"/>
    <mergeCell ref="A22:F22"/>
    <mergeCell ref="A23:F23"/>
    <mergeCell ref="A24:F24"/>
    <mergeCell ref="B39:F39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A17:F17"/>
    <mergeCell ref="A18:F18"/>
    <mergeCell ref="A19:F19"/>
    <mergeCell ref="A20:F20"/>
    <mergeCell ref="E8:F8"/>
    <mergeCell ref="C15:D15"/>
    <mergeCell ref="C8:D8"/>
    <mergeCell ref="C9:D9"/>
    <mergeCell ref="C10:D10"/>
    <mergeCell ref="C11:D11"/>
    <mergeCell ref="C12:D12"/>
    <mergeCell ref="E9:F9"/>
    <mergeCell ref="E10:F10"/>
    <mergeCell ref="E11:F11"/>
    <mergeCell ref="E12:F12"/>
    <mergeCell ref="A14:F14"/>
    <mergeCell ref="C7:D7"/>
    <mergeCell ref="A1:F2"/>
    <mergeCell ref="A3:F3"/>
    <mergeCell ref="C4:D4"/>
    <mergeCell ref="C5:D5"/>
    <mergeCell ref="C6:D6"/>
    <mergeCell ref="E4:F4"/>
    <mergeCell ref="E5:F5"/>
    <mergeCell ref="E6:F6"/>
    <mergeCell ref="E7:F7"/>
  </mergeCells>
  <phoneticPr fontId="1"/>
  <dataValidations count="1">
    <dataValidation type="list" allowBlank="1" showInputMessage="1" showErrorMessage="1" sqref="E15" xr:uid="{00000000-0002-0000-0300-000000000000}">
      <formula1>$A$5:$A$6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7030A0"/>
  </sheetPr>
  <dimension ref="A1:F15"/>
  <sheetViews>
    <sheetView view="pageBreakPreview" zoomScaleNormal="100" zoomScaleSheetLayoutView="100" workbookViewId="0">
      <selection activeCell="B5" sqref="B5:E5"/>
    </sheetView>
  </sheetViews>
  <sheetFormatPr defaultRowHeight="13.2" x14ac:dyDescent="0.2"/>
  <cols>
    <col min="1" max="1" width="5.77734375" customWidth="1"/>
    <col min="2" max="5" width="17.44140625" customWidth="1"/>
  </cols>
  <sheetData>
    <row r="1" spans="1:6" ht="22.5" customHeight="1" x14ac:dyDescent="0.2">
      <c r="A1" s="54" t="str">
        <f>IF(所属団体情報!C4="","",所属団体情報!C4)</f>
        <v/>
      </c>
      <c r="B1" s="54"/>
      <c r="C1" s="54"/>
      <c r="D1" s="54"/>
      <c r="E1" s="54"/>
    </row>
    <row r="2" spans="1:6" ht="22.5" customHeight="1" x14ac:dyDescent="0.2">
      <c r="A2" s="54"/>
      <c r="B2" s="54"/>
      <c r="C2" s="54"/>
      <c r="D2" s="54"/>
      <c r="E2" s="54"/>
    </row>
    <row r="3" spans="1:6" ht="22.5" customHeight="1" x14ac:dyDescent="0.2">
      <c r="A3" s="53" t="s">
        <v>0</v>
      </c>
      <c r="B3" s="53"/>
      <c r="C3" s="53"/>
      <c r="D3" s="53"/>
      <c r="E3" s="53"/>
    </row>
    <row r="4" spans="1:6" ht="22.5" customHeight="1" x14ac:dyDescent="0.2">
      <c r="A4" s="7" t="s">
        <v>45</v>
      </c>
      <c r="B4" s="59" t="s">
        <v>47</v>
      </c>
      <c r="C4" s="59"/>
      <c r="D4" s="59" t="s">
        <v>52</v>
      </c>
      <c r="E4" s="59"/>
    </row>
    <row r="5" spans="1:6" ht="22.5" customHeight="1" x14ac:dyDescent="0.2">
      <c r="A5" s="7">
        <v>1</v>
      </c>
      <c r="B5" s="189" ph="1"/>
      <c r="C5" s="189" ph="1"/>
      <c r="D5" s="189" ph="1"/>
      <c r="E5" s="189" ph="1"/>
      <c r="F5" s="149">
        <f>IF(COUNTA(B5:E5)&lt;=1,0,1)</f>
        <v>0</v>
      </c>
    </row>
    <row r="6" spans="1:6" ht="22.5" customHeight="1" x14ac:dyDescent="0.2">
      <c r="A6" s="40">
        <v>2</v>
      </c>
      <c r="B6" s="189" ph="1"/>
      <c r="C6" s="189" ph="1"/>
      <c r="D6" s="191" ph="1"/>
      <c r="E6" s="192" ph="1"/>
      <c r="F6" s="149">
        <f>IF(COUNTA(B6:E6)&lt;=1,0,1)</f>
        <v>0</v>
      </c>
    </row>
    <row r="7" spans="1:6" ht="22.5" customHeight="1" x14ac:dyDescent="0.2">
      <c r="A7" s="11"/>
      <c r="B7" s="11" ph="1"/>
      <c r="C7" s="11" ph="1"/>
      <c r="D7" s="11" ph="1"/>
      <c r="E7" s="11" ph="1"/>
      <c r="F7" ph="1"/>
    </row>
    <row r="8" spans="1:6" ht="22.5" customHeight="1" x14ac:dyDescent="0.2">
      <c r="A8" s="63" t="s">
        <v>63</v>
      </c>
      <c r="B8" s="63"/>
      <c r="C8" s="63"/>
      <c r="D8" s="63"/>
      <c r="E8" s="63"/>
      <c r="F8" ph="1"/>
    </row>
    <row r="9" spans="1:6" ht="22.5" customHeight="1" x14ac:dyDescent="0.2">
      <c r="A9" s="7">
        <v>1</v>
      </c>
      <c r="B9" s="189" ph="1"/>
      <c r="C9" s="189" ph="1"/>
      <c r="D9" s="191" ph="1"/>
      <c r="E9" s="192" ph="1"/>
      <c r="F9" ph="1"/>
    </row>
    <row r="10" spans="1:6" ht="22.5" customHeight="1" x14ac:dyDescent="0.2">
      <c r="A10" s="7">
        <v>2</v>
      </c>
      <c r="B10" s="189" ph="1"/>
      <c r="C10" s="189" ph="1"/>
      <c r="D10" s="191" ph="1"/>
      <c r="E10" s="192" ph="1"/>
      <c r="F10" ph="1"/>
    </row>
    <row r="11" spans="1:6" ht="22.5" customHeight="1" x14ac:dyDescent="0.2">
      <c r="A11" s="7">
        <v>3</v>
      </c>
      <c r="B11" s="189" ph="1"/>
      <c r="C11" s="189" ph="1"/>
      <c r="D11" s="191" ph="1"/>
      <c r="E11" s="192" ph="1"/>
      <c r="F11" ph="1"/>
    </row>
    <row r="12" spans="1:6" ht="20.399999999999999" x14ac:dyDescent="0.2">
      <c r="B12" ph="1"/>
      <c r="C12" ph="1"/>
      <c r="D12" ph="1"/>
      <c r="E12" ph="1"/>
      <c r="F12" ph="1"/>
    </row>
    <row r="13" spans="1:6" ht="20.399999999999999" x14ac:dyDescent="0.2">
      <c r="B13" ph="1"/>
      <c r="C13" ph="1"/>
      <c r="D13" ph="1"/>
      <c r="E13" ph="1"/>
      <c r="F13" ph="1"/>
    </row>
    <row r="14" spans="1:6" ht="20.399999999999999" x14ac:dyDescent="0.2">
      <c r="B14" ph="1"/>
      <c r="C14" ph="1"/>
      <c r="D14" ph="1"/>
      <c r="E14" ph="1"/>
      <c r="F14" ph="1"/>
    </row>
    <row r="15" spans="1:6" ht="20.399999999999999" x14ac:dyDescent="0.2">
      <c r="B15" ph="1"/>
      <c r="C15" ph="1"/>
      <c r="D15" ph="1"/>
      <c r="E15" ph="1"/>
      <c r="F15" ph="1"/>
    </row>
  </sheetData>
  <sheetProtection algorithmName="SHA-512" hashValue="EnnH/Mj3vyqdNDSa0hJXAab1YPYSexgrSouxKUGVXMJqxQshCrRKeQOHVMNuFOPMw/I1rYIaKCfhqKCwFJihUg==" saltValue="i9LLf+CF4/0RiNZ1F/43Pg==" spinCount="100000" sheet="1" objects="1" scenarios="1" selectLockedCells="1"/>
  <mergeCells count="15">
    <mergeCell ref="A1:E2"/>
    <mergeCell ref="B9:C9"/>
    <mergeCell ref="D9:E9"/>
    <mergeCell ref="B10:C10"/>
    <mergeCell ref="D10:E10"/>
    <mergeCell ref="B6:C6"/>
    <mergeCell ref="D6:E6"/>
    <mergeCell ref="B11:C11"/>
    <mergeCell ref="D11:E11"/>
    <mergeCell ref="A3:E3"/>
    <mergeCell ref="B4:C4"/>
    <mergeCell ref="D4:E4"/>
    <mergeCell ref="B5:C5"/>
    <mergeCell ref="D5:E5"/>
    <mergeCell ref="A8:E8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50"/>
  </sheetPr>
  <dimension ref="A1:M34"/>
  <sheetViews>
    <sheetView view="pageBreakPreview" topLeftCell="A6" zoomScaleNormal="100" zoomScaleSheetLayoutView="100" workbookViewId="0">
      <selection activeCell="G18" sqref="G18:H19"/>
    </sheetView>
  </sheetViews>
  <sheetFormatPr defaultColWidth="9" defaultRowHeight="13.2" x14ac:dyDescent="0.2"/>
  <cols>
    <col min="1" max="18" width="7.6640625" style="1" customWidth="1"/>
    <col min="19" max="16384" width="9" style="1"/>
  </cols>
  <sheetData>
    <row r="1" spans="1:13" s="4" customFormat="1" ht="22.5" customHeight="1" x14ac:dyDescent="0.2">
      <c r="A1" s="64" t="s">
        <v>120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s="4" customFormat="1" ht="22.5" customHeight="1" x14ac:dyDescent="0.2">
      <c r="A2" s="67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22.5" customHeight="1" x14ac:dyDescent="0.2">
      <c r="A3" s="70" t="s">
        <v>4</v>
      </c>
      <c r="B3" s="70"/>
      <c r="C3" s="71" t="str">
        <f>IF(所属団体情報!C4="","",所属団体情報!C4)</f>
        <v/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22.5" customHeight="1" x14ac:dyDescent="0.2">
      <c r="A4" s="70"/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22.5" customHeight="1" x14ac:dyDescent="0.2">
      <c r="A5" s="70" t="s">
        <v>5</v>
      </c>
      <c r="B5" s="70"/>
      <c r="C5" s="148" t="s">
        <v>126</v>
      </c>
      <c r="D5" s="209">
        <f>所属団体情報!C7</f>
        <v>0</v>
      </c>
      <c r="E5" s="209"/>
      <c r="F5" s="210"/>
      <c r="G5" s="210"/>
      <c r="H5" s="210"/>
      <c r="I5" s="210"/>
      <c r="J5" s="210"/>
      <c r="K5" s="210"/>
      <c r="L5" s="210"/>
      <c r="M5" s="211"/>
    </row>
    <row r="6" spans="1:13" ht="22.5" customHeight="1" x14ac:dyDescent="0.2">
      <c r="A6" s="70"/>
      <c r="B6" s="70"/>
      <c r="C6" s="147"/>
      <c r="D6" s="212" t="str">
        <f>IF(所属団体情報!C8="","",所属団体情報!C8)</f>
        <v/>
      </c>
      <c r="E6" s="212"/>
      <c r="F6" s="212"/>
      <c r="G6" s="212"/>
      <c r="H6" s="212"/>
      <c r="I6" s="212"/>
      <c r="J6" s="212"/>
      <c r="K6" s="212"/>
      <c r="L6" s="212"/>
      <c r="M6" s="213"/>
    </row>
    <row r="7" spans="1:13" ht="22.5" customHeight="1" x14ac:dyDescent="0.2">
      <c r="A7" s="70" t="s">
        <v>6</v>
      </c>
      <c r="B7" s="70"/>
      <c r="C7" s="72" t="s">
        <v>107</v>
      </c>
      <c r="D7" s="74" t="str">
        <f>IF(所属団体情報!C9="","",所属団体情報!C9)</f>
        <v/>
      </c>
      <c r="E7" s="74"/>
      <c r="F7" s="74"/>
      <c r="G7" s="74"/>
      <c r="H7" s="74"/>
      <c r="I7" s="74"/>
      <c r="J7" s="74"/>
      <c r="K7" s="74"/>
      <c r="L7" s="74"/>
      <c r="M7" s="75"/>
    </row>
    <row r="8" spans="1:13" ht="22.5" customHeight="1" x14ac:dyDescent="0.2">
      <c r="A8" s="70"/>
      <c r="B8" s="70"/>
      <c r="C8" s="73"/>
      <c r="D8" s="76"/>
      <c r="E8" s="76"/>
      <c r="F8" s="76"/>
      <c r="G8" s="76"/>
      <c r="H8" s="76"/>
      <c r="I8" s="76"/>
      <c r="J8" s="76"/>
      <c r="K8" s="76"/>
      <c r="L8" s="76"/>
      <c r="M8" s="77"/>
    </row>
    <row r="9" spans="1:13" ht="22.5" customHeight="1" x14ac:dyDescent="0.2">
      <c r="A9" s="70" t="s">
        <v>108</v>
      </c>
      <c r="B9" s="70"/>
      <c r="C9" s="78"/>
      <c r="D9" s="74"/>
      <c r="E9" s="74"/>
      <c r="F9" s="74"/>
      <c r="G9" s="80" t="s">
        <v>109</v>
      </c>
      <c r="H9" s="74"/>
      <c r="I9" s="74"/>
      <c r="J9" s="74"/>
      <c r="K9" s="74"/>
      <c r="L9" s="74"/>
      <c r="M9" s="75"/>
    </row>
    <row r="10" spans="1:13" ht="22.5" customHeight="1" x14ac:dyDescent="0.2">
      <c r="A10" s="70"/>
      <c r="B10" s="70"/>
      <c r="C10" s="79"/>
      <c r="D10" s="76"/>
      <c r="E10" s="76"/>
      <c r="F10" s="76"/>
      <c r="G10" s="81"/>
      <c r="H10" s="76"/>
      <c r="I10" s="76"/>
      <c r="J10" s="76"/>
      <c r="K10" s="76"/>
      <c r="L10" s="76"/>
      <c r="M10" s="77"/>
    </row>
    <row r="11" spans="1:13" ht="22.5" customHeight="1" x14ac:dyDescent="0.2">
      <c r="A11" s="70" t="s">
        <v>7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22.5" customHeight="1" x14ac:dyDescent="0.2">
      <c r="A12" s="70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ht="22.5" customHeight="1" x14ac:dyDescent="0.2">
      <c r="A13" s="72" t="s">
        <v>8</v>
      </c>
      <c r="B13" s="82"/>
      <c r="C13" s="195" t="s">
        <v>9</v>
      </c>
      <c r="D13" s="196" t="s">
        <v>131</v>
      </c>
      <c r="E13" s="196"/>
      <c r="F13" s="197" t="s">
        <v>132</v>
      </c>
      <c r="G13" s="197"/>
      <c r="H13" s="197" t="s">
        <v>133</v>
      </c>
      <c r="I13" s="198"/>
      <c r="J13" s="31"/>
      <c r="K13" s="31"/>
      <c r="L13" s="31"/>
      <c r="M13" s="29"/>
    </row>
    <row r="14" spans="1:13" ht="22.5" customHeight="1" x14ac:dyDescent="0.2">
      <c r="A14" s="83"/>
      <c r="B14" s="84"/>
      <c r="C14" s="199"/>
      <c r="D14" s="200" t="s">
        <v>10</v>
      </c>
      <c r="E14" s="200"/>
      <c r="F14" s="201">
        <v>20000</v>
      </c>
      <c r="G14" s="201"/>
      <c r="H14" s="214"/>
      <c r="I14" s="215"/>
      <c r="J14" s="33"/>
      <c r="K14" s="33"/>
      <c r="L14" s="33"/>
      <c r="M14" s="34"/>
    </row>
    <row r="15" spans="1:13" ht="22.5" customHeight="1" x14ac:dyDescent="0.2">
      <c r="A15" s="83"/>
      <c r="B15" s="84"/>
      <c r="C15" s="199"/>
      <c r="D15" s="202" t="s">
        <v>110</v>
      </c>
      <c r="E15" s="202"/>
      <c r="F15" s="201">
        <v>10000</v>
      </c>
      <c r="G15" s="201"/>
      <c r="H15" s="214"/>
      <c r="I15" s="215"/>
      <c r="J15" s="33"/>
      <c r="K15" s="33"/>
      <c r="L15" s="33"/>
      <c r="M15" s="34"/>
    </row>
    <row r="16" spans="1:13" ht="22.5" customHeight="1" x14ac:dyDescent="0.2">
      <c r="A16" s="83"/>
      <c r="B16" s="84"/>
      <c r="C16" s="199"/>
      <c r="D16" s="203" t="s">
        <v>111</v>
      </c>
      <c r="E16" s="203"/>
      <c r="F16" s="201">
        <v>8000</v>
      </c>
      <c r="G16" s="201"/>
      <c r="H16" s="214"/>
      <c r="I16" s="215"/>
      <c r="J16" s="83" t="s">
        <v>134</v>
      </c>
      <c r="K16" s="193"/>
      <c r="L16" s="193"/>
      <c r="M16" s="84"/>
    </row>
    <row r="17" spans="1:13" ht="22.5" customHeight="1" x14ac:dyDescent="0.2">
      <c r="A17" s="73"/>
      <c r="B17" s="85"/>
      <c r="C17" s="204"/>
      <c r="D17" s="205" t="s">
        <v>112</v>
      </c>
      <c r="E17" s="205"/>
      <c r="F17" s="206">
        <v>5000</v>
      </c>
      <c r="G17" s="206"/>
      <c r="H17" s="216"/>
      <c r="I17" s="217"/>
      <c r="J17" s="207">
        <f>F14*H14+F15*H15+F16*H16+F17*H17</f>
        <v>0</v>
      </c>
      <c r="K17" s="194"/>
      <c r="L17" s="194"/>
      <c r="M17" s="208"/>
    </row>
    <row r="18" spans="1:13" ht="22.5" customHeight="1" x14ac:dyDescent="0.2">
      <c r="A18" s="72" t="s">
        <v>2</v>
      </c>
      <c r="B18" s="82"/>
      <c r="C18" s="86">
        <v>3000</v>
      </c>
      <c r="D18" s="87"/>
      <c r="E18" s="87"/>
      <c r="F18" s="80" t="s">
        <v>113</v>
      </c>
      <c r="G18" s="90"/>
      <c r="H18" s="90"/>
      <c r="I18" s="80" t="s">
        <v>114</v>
      </c>
      <c r="J18" s="80" t="s">
        <v>115</v>
      </c>
      <c r="K18" s="92">
        <f>(G18*3000)</f>
        <v>0</v>
      </c>
      <c r="L18" s="92"/>
      <c r="M18" s="94" t="s">
        <v>11</v>
      </c>
    </row>
    <row r="19" spans="1:13" ht="22.5" customHeight="1" x14ac:dyDescent="0.2">
      <c r="A19" s="73"/>
      <c r="B19" s="85"/>
      <c r="C19" s="88"/>
      <c r="D19" s="89"/>
      <c r="E19" s="89"/>
      <c r="F19" s="81"/>
      <c r="G19" s="91"/>
      <c r="H19" s="91"/>
      <c r="I19" s="81"/>
      <c r="J19" s="81"/>
      <c r="K19" s="93"/>
      <c r="L19" s="93"/>
      <c r="M19" s="95"/>
    </row>
    <row r="20" spans="1:13" ht="22.5" customHeight="1" x14ac:dyDescent="0.2">
      <c r="A20" s="72" t="s">
        <v>12</v>
      </c>
      <c r="B20" s="82"/>
      <c r="C20" s="96" t="s">
        <v>13</v>
      </c>
      <c r="D20" s="97"/>
      <c r="E20" s="97"/>
      <c r="F20" s="97"/>
      <c r="G20" s="97"/>
      <c r="H20" s="97"/>
      <c r="I20" s="97"/>
      <c r="J20" s="97"/>
      <c r="K20" s="97"/>
      <c r="L20" s="97"/>
      <c r="M20" s="94"/>
    </row>
    <row r="21" spans="1:13" ht="22.5" customHeight="1" x14ac:dyDescent="0.2">
      <c r="A21" s="83"/>
      <c r="B21" s="84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1:13" ht="22.5" customHeight="1" x14ac:dyDescent="0.2">
      <c r="A22" s="32"/>
      <c r="B22" s="34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5"/>
    </row>
    <row r="23" spans="1:13" ht="22.5" customHeight="1" x14ac:dyDescent="0.2">
      <c r="A23" s="32"/>
      <c r="B23" s="34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22.5" customHeight="1" x14ac:dyDescent="0.2">
      <c r="A24" s="41"/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5"/>
    </row>
    <row r="25" spans="1:13" ht="22.5" customHeight="1" x14ac:dyDescent="0.2">
      <c r="A25" s="32"/>
      <c r="B25" s="34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3" ht="22.5" customHeight="1" x14ac:dyDescent="0.2">
      <c r="A26" s="32"/>
      <c r="B26" s="34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5"/>
    </row>
    <row r="27" spans="1:13" ht="22.5" customHeight="1" x14ac:dyDescent="0.2">
      <c r="A27" s="5"/>
      <c r="B27" s="30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22.5" customHeight="1" x14ac:dyDescent="0.2">
      <c r="A28" s="101" t="s">
        <v>14</v>
      </c>
      <c r="B28" s="82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3" ht="22.5" customHeight="1" x14ac:dyDescent="0.2">
      <c r="A29" s="83"/>
      <c r="B29" s="84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5"/>
    </row>
    <row r="30" spans="1:13" ht="22.5" customHeight="1" x14ac:dyDescent="0.2">
      <c r="A30" s="41"/>
      <c r="B30" s="42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5"/>
    </row>
    <row r="31" spans="1:13" ht="22.5" customHeight="1" x14ac:dyDescent="0.2">
      <c r="A31" s="32"/>
      <c r="B31" s="34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22.5" customHeight="1" x14ac:dyDescent="0.2">
      <c r="A32" s="32"/>
      <c r="B32" s="34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1:13" ht="22.5" customHeight="1" x14ac:dyDescent="0.2">
      <c r="A33" s="32"/>
      <c r="B33" s="34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ht="22.5" customHeight="1" x14ac:dyDescent="0.2">
      <c r="A34" s="5"/>
      <c r="B34" s="30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8"/>
    </row>
  </sheetData>
  <sheetProtection algorithmName="SHA-512" hashValue="UFXBdn3eRyL0Tw6g+rxZy1dqPDka6pVUTc9EP9q3UAT1AysbTmsLCuXSNBRC30yu7PIDN7OALVUlsHXskLv+kA==" saltValue="By26JZVBQhIVVvwgeCLTdw==" spinCount="100000" sheet="1" objects="1" scenarios="1" selectLockedCells="1"/>
  <mergeCells count="46">
    <mergeCell ref="J16:M16"/>
    <mergeCell ref="J17:M17"/>
    <mergeCell ref="H13:I13"/>
    <mergeCell ref="H14:I14"/>
    <mergeCell ref="H15:I15"/>
    <mergeCell ref="H16:I16"/>
    <mergeCell ref="H17:I17"/>
    <mergeCell ref="A13:B17"/>
    <mergeCell ref="D13:E13"/>
    <mergeCell ref="F13:G13"/>
    <mergeCell ref="F14:G14"/>
    <mergeCell ref="F15:G15"/>
    <mergeCell ref="F16:G16"/>
    <mergeCell ref="F17:G17"/>
    <mergeCell ref="A20:B21"/>
    <mergeCell ref="C20:M21"/>
    <mergeCell ref="A28:B29"/>
    <mergeCell ref="A11:B12"/>
    <mergeCell ref="C11:M12"/>
    <mergeCell ref="A18:B19"/>
    <mergeCell ref="C18:E19"/>
    <mergeCell ref="F18:F19"/>
    <mergeCell ref="G18:H19"/>
    <mergeCell ref="I18:I19"/>
    <mergeCell ref="J18:J19"/>
    <mergeCell ref="K18:L19"/>
    <mergeCell ref="M18:M19"/>
    <mergeCell ref="D14:E14"/>
    <mergeCell ref="D15:E15"/>
    <mergeCell ref="D16:E16"/>
    <mergeCell ref="D17:E17"/>
    <mergeCell ref="C13:C17"/>
    <mergeCell ref="A7:B8"/>
    <mergeCell ref="C7:C8"/>
    <mergeCell ref="D7:M8"/>
    <mergeCell ref="A9:B10"/>
    <mergeCell ref="C9:F10"/>
    <mergeCell ref="G9:G10"/>
    <mergeCell ref="H9:M10"/>
    <mergeCell ref="A1:M1"/>
    <mergeCell ref="A2:M2"/>
    <mergeCell ref="A3:B4"/>
    <mergeCell ref="C3:M4"/>
    <mergeCell ref="A5:B6"/>
    <mergeCell ref="D6:M6"/>
    <mergeCell ref="D5:E5"/>
  </mergeCells>
  <phoneticPr fontId="1"/>
  <pageMargins left="0.25" right="0.25" top="0.75" bottom="0.75" header="0.3" footer="0.3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Z161"/>
  <sheetViews>
    <sheetView workbookViewId="0">
      <selection activeCell="AB48" sqref="AB48"/>
    </sheetView>
  </sheetViews>
  <sheetFormatPr defaultColWidth="9" defaultRowHeight="13.2" x14ac:dyDescent="0.2"/>
  <cols>
    <col min="1" max="26" width="3.77734375" style="1" customWidth="1"/>
    <col min="27" max="30" width="7.6640625" style="1" customWidth="1"/>
    <col min="31" max="16384" width="9" style="1"/>
  </cols>
  <sheetData>
    <row r="1" spans="1:26" ht="15.7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.75" customHeight="1" x14ac:dyDescent="0.2">
      <c r="A2" s="36"/>
      <c r="B2" s="102" t="s">
        <v>116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2" t="s">
        <v>116</v>
      </c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4"/>
      <c r="Z2" s="36"/>
    </row>
    <row r="3" spans="1:26" ht="15.75" customHeight="1" x14ac:dyDescent="0.2">
      <c r="A3" s="36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5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36"/>
    </row>
    <row r="4" spans="1:26" ht="15.75" customHeight="1" x14ac:dyDescent="0.2">
      <c r="A4" s="2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05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7"/>
      <c r="Z4" s="2"/>
    </row>
    <row r="5" spans="1:26" ht="15.75" customHeight="1" x14ac:dyDescent="0.2">
      <c r="A5" s="2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105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  <c r="Z5" s="2"/>
    </row>
    <row r="6" spans="1:26" ht="15.75" customHeight="1" x14ac:dyDescent="0.2">
      <c r="A6" s="2"/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05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  <c r="Z6" s="2"/>
    </row>
    <row r="7" spans="1:26" ht="15.75" customHeight="1" x14ac:dyDescent="0.2">
      <c r="A7" s="2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05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  <c r="Z7" s="2"/>
    </row>
    <row r="8" spans="1:26" ht="15.75" customHeight="1" x14ac:dyDescent="0.2">
      <c r="A8" s="2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105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7"/>
      <c r="Z8" s="2"/>
    </row>
    <row r="9" spans="1:26" ht="15.75" customHeight="1" x14ac:dyDescent="0.2">
      <c r="A9" s="2"/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N9" s="105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7"/>
      <c r="Z9" s="2"/>
    </row>
    <row r="10" spans="1:26" ht="15.75" customHeight="1" x14ac:dyDescent="0.2">
      <c r="A10" s="2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7"/>
      <c r="Z10" s="2"/>
    </row>
    <row r="11" spans="1:26" ht="15.75" customHeight="1" x14ac:dyDescent="0.2">
      <c r="A11" s="2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105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7"/>
      <c r="Z11" s="2"/>
    </row>
    <row r="12" spans="1:26" ht="15.75" customHeight="1" x14ac:dyDescent="0.2">
      <c r="A12" s="2"/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05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2"/>
    </row>
    <row r="13" spans="1:26" ht="15.75" customHeight="1" x14ac:dyDescent="0.2">
      <c r="A13" s="2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05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  <c r="Z13" s="2"/>
    </row>
    <row r="14" spans="1:26" ht="15.75" customHeight="1" x14ac:dyDescent="0.2">
      <c r="A14" s="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108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0"/>
      <c r="Z14" s="2"/>
    </row>
    <row r="15" spans="1:26" ht="15.75" customHeight="1" x14ac:dyDescent="0.2">
      <c r="A15" s="2"/>
      <c r="B15" s="102" t="s">
        <v>116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  <c r="N15" s="102" t="s">
        <v>116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"/>
    </row>
    <row r="16" spans="1:26" ht="15.75" customHeight="1" x14ac:dyDescent="0.2">
      <c r="A16" s="2"/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N16" s="105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"/>
    </row>
    <row r="17" spans="1:26" ht="15.75" customHeight="1" x14ac:dyDescent="0.2">
      <c r="A17" s="2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7"/>
      <c r="N17" s="105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Z17" s="2"/>
    </row>
    <row r="18" spans="1:26" ht="15.75" customHeight="1" x14ac:dyDescent="0.2">
      <c r="A18" s="2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7"/>
      <c r="N18" s="105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2"/>
    </row>
    <row r="19" spans="1:26" ht="15.75" customHeight="1" x14ac:dyDescent="0.2">
      <c r="A19" s="2"/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105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7"/>
      <c r="Z19" s="2"/>
    </row>
    <row r="20" spans="1:26" ht="15.75" customHeight="1" x14ac:dyDescent="0.2">
      <c r="A20" s="2"/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  <c r="N20" s="105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7"/>
      <c r="Z20" s="2"/>
    </row>
    <row r="21" spans="1:26" ht="15.75" customHeight="1" x14ac:dyDescent="0.2">
      <c r="A21" s="2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  <c r="N21" s="105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7"/>
      <c r="Z21" s="2"/>
    </row>
    <row r="22" spans="1:26" ht="15.75" customHeight="1" x14ac:dyDescent="0.2">
      <c r="A22" s="2"/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05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7"/>
      <c r="Z22" s="2"/>
    </row>
    <row r="23" spans="1:26" ht="15.75" customHeight="1" x14ac:dyDescent="0.2">
      <c r="A23" s="2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5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7"/>
      <c r="Z23" s="2"/>
    </row>
    <row r="24" spans="1:26" ht="15.75" customHeight="1" x14ac:dyDescent="0.2">
      <c r="A24" s="2"/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5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7"/>
      <c r="Z24" s="2"/>
    </row>
    <row r="25" spans="1:26" ht="15.75" customHeight="1" x14ac:dyDescent="0.2">
      <c r="A25" s="35"/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105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35"/>
    </row>
    <row r="26" spans="1:26" ht="15.75" customHeight="1" x14ac:dyDescent="0.2">
      <c r="A26" s="36"/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105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7"/>
      <c r="Z26" s="36"/>
    </row>
    <row r="27" spans="1:26" ht="15.75" customHeight="1" x14ac:dyDescent="0.2">
      <c r="A27" s="2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108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  <c r="Z27" s="2"/>
    </row>
    <row r="28" spans="1:26" ht="15.75" customHeight="1" x14ac:dyDescent="0.2">
      <c r="A28" s="2"/>
      <c r="B28" s="111" t="s">
        <v>117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3"/>
      <c r="Z28" s="2"/>
    </row>
    <row r="29" spans="1:26" ht="15.75" customHeight="1" x14ac:dyDescent="0.2">
      <c r="A29" s="36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/>
      <c r="Z29" s="36"/>
    </row>
    <row r="30" spans="1:26" ht="15.75" customHeight="1" x14ac:dyDescent="0.2">
      <c r="A30" s="2"/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6"/>
      <c r="Z30" s="2"/>
    </row>
    <row r="31" spans="1:26" ht="15.75" customHeight="1" x14ac:dyDescent="0.2">
      <c r="A31" s="2"/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6"/>
      <c r="Z31" s="2"/>
    </row>
    <row r="32" spans="1:26" ht="15.75" customHeight="1" x14ac:dyDescent="0.2">
      <c r="A32" s="2"/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6"/>
      <c r="Z32" s="2"/>
    </row>
    <row r="33" spans="1:26" ht="15.75" customHeight="1" x14ac:dyDescent="0.2">
      <c r="A33" s="2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2"/>
    </row>
    <row r="34" spans="1:26" ht="15.75" customHeight="1" x14ac:dyDescent="0.2">
      <c r="A34" s="2"/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6"/>
      <c r="Z34" s="2"/>
    </row>
    <row r="35" spans="1:26" ht="15.75" customHeight="1" x14ac:dyDescent="0.2">
      <c r="A35" s="2"/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6"/>
      <c r="Z35" s="2"/>
    </row>
    <row r="36" spans="1:26" ht="15.75" customHeight="1" x14ac:dyDescent="0.2">
      <c r="A36" s="2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/>
      <c r="Z36" s="2"/>
    </row>
    <row r="37" spans="1:26" ht="15.75" customHeight="1" x14ac:dyDescent="0.2">
      <c r="A37" s="2"/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6"/>
      <c r="Z37" s="2"/>
    </row>
    <row r="38" spans="1:26" ht="15.75" customHeight="1" x14ac:dyDescent="0.2">
      <c r="A38" s="2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2"/>
    </row>
    <row r="39" spans="1:26" ht="15.75" customHeight="1" x14ac:dyDescent="0.2">
      <c r="A39" s="2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/>
      <c r="Z39" s="2"/>
    </row>
    <row r="40" spans="1:26" ht="15.75" customHeight="1" x14ac:dyDescent="0.2">
      <c r="A40" s="2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9"/>
      <c r="Z40" s="2"/>
    </row>
    <row r="41" spans="1:26" ht="15.75" customHeight="1" x14ac:dyDescent="0.2">
      <c r="A41" s="2"/>
      <c r="B41" s="111" t="s">
        <v>117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3"/>
      <c r="Z41" s="2"/>
    </row>
    <row r="42" spans="1:26" ht="15.75" customHeight="1" x14ac:dyDescent="0.2">
      <c r="A42" s="2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6"/>
      <c r="Z42" s="2"/>
    </row>
    <row r="43" spans="1:26" ht="15.75" customHeight="1" x14ac:dyDescent="0.2">
      <c r="A43" s="2"/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6"/>
      <c r="Z43" s="2"/>
    </row>
    <row r="44" spans="1:26" ht="15.75" customHeight="1" x14ac:dyDescent="0.2">
      <c r="A44" s="35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6"/>
      <c r="Z44" s="35"/>
    </row>
    <row r="45" spans="1:26" ht="15.75" customHeight="1" x14ac:dyDescent="0.2">
      <c r="A45" s="2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6"/>
      <c r="Z45" s="2"/>
    </row>
    <row r="46" spans="1:26" ht="15.75" customHeight="1" x14ac:dyDescent="0.2">
      <c r="A46" s="2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2"/>
    </row>
    <row r="47" spans="1:26" ht="15.75" customHeight="1" x14ac:dyDescent="0.2">
      <c r="A47" s="2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6"/>
      <c r="Z47" s="2"/>
    </row>
    <row r="48" spans="1:26" ht="15.75" customHeight="1" x14ac:dyDescent="0.2">
      <c r="A48" s="2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6"/>
      <c r="Z48" s="2"/>
    </row>
    <row r="49" spans="1:26" ht="15.75" customHeight="1" x14ac:dyDescent="0.2">
      <c r="A49" s="2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6"/>
      <c r="Z49" s="2"/>
    </row>
    <row r="50" spans="1:26" ht="15.75" customHeight="1" x14ac:dyDescent="0.2">
      <c r="A50" s="2"/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6"/>
      <c r="Z50" s="2"/>
    </row>
    <row r="51" spans="1:26" ht="15.75" customHeight="1" x14ac:dyDescent="0.2">
      <c r="A51" s="2"/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6"/>
      <c r="Z51" s="2"/>
    </row>
    <row r="52" spans="1:26" ht="15.75" customHeight="1" x14ac:dyDescent="0.2">
      <c r="A52" s="2"/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6"/>
      <c r="Z52" s="2"/>
    </row>
    <row r="53" spans="1:26" ht="15.75" customHeight="1" x14ac:dyDescent="0.2">
      <c r="A53" s="2"/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9"/>
      <c r="Z53" s="2"/>
    </row>
    <row r="54" spans="1:26" ht="15.75" customHeight="1" x14ac:dyDescent="0.2">
      <c r="A54" s="2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2"/>
    </row>
    <row r="55" spans="1:26" ht="16.5" customHeight="1" x14ac:dyDescent="0.2">
      <c r="A55" s="3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5"/>
    </row>
    <row r="56" spans="1:26" ht="19.2" x14ac:dyDescent="0.2">
      <c r="A56" s="36"/>
      <c r="B56" s="102" t="s">
        <v>118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4"/>
      <c r="Z56" s="36"/>
    </row>
    <row r="57" spans="1:26" ht="19.2" x14ac:dyDescent="0.2">
      <c r="A57" s="36"/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7"/>
      <c r="Z57" s="36"/>
    </row>
    <row r="58" spans="1:26" x14ac:dyDescent="0.2">
      <c r="A58" s="2"/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7"/>
      <c r="Z58" s="2"/>
    </row>
    <row r="59" spans="1:26" x14ac:dyDescent="0.2">
      <c r="A59" s="2"/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7"/>
      <c r="Z59" s="2"/>
    </row>
    <row r="60" spans="1:26" x14ac:dyDescent="0.2">
      <c r="A60" s="2"/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7"/>
      <c r="Z60" s="2"/>
    </row>
    <row r="61" spans="1:26" x14ac:dyDescent="0.2">
      <c r="A61" s="2"/>
      <c r="B61" s="105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7"/>
      <c r="Z61" s="2"/>
    </row>
    <row r="62" spans="1:26" x14ac:dyDescent="0.2">
      <c r="A62" s="2"/>
      <c r="B62" s="105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7"/>
      <c r="Z62" s="2"/>
    </row>
    <row r="63" spans="1:26" x14ac:dyDescent="0.2">
      <c r="A63" s="2"/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7"/>
      <c r="Z63" s="2"/>
    </row>
    <row r="64" spans="1:26" x14ac:dyDescent="0.2">
      <c r="A64" s="2"/>
      <c r="B64" s="105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2"/>
    </row>
    <row r="65" spans="1:26" x14ac:dyDescent="0.2">
      <c r="A65" s="2"/>
      <c r="B65" s="105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2"/>
    </row>
    <row r="66" spans="1:26" x14ac:dyDescent="0.2">
      <c r="A66" s="2"/>
      <c r="B66" s="105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2"/>
    </row>
    <row r="67" spans="1:26" x14ac:dyDescent="0.2">
      <c r="A67" s="2"/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2"/>
    </row>
    <row r="68" spans="1:26" x14ac:dyDescent="0.2">
      <c r="A68" s="2"/>
      <c r="B68" s="105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2"/>
    </row>
    <row r="69" spans="1:26" x14ac:dyDescent="0.2">
      <c r="A69" s="2"/>
      <c r="B69" s="105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2"/>
    </row>
    <row r="70" spans="1:26" x14ac:dyDescent="0.2">
      <c r="A70" s="2"/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2"/>
    </row>
    <row r="71" spans="1:26" x14ac:dyDescent="0.2">
      <c r="A71" s="2"/>
      <c r="B71" s="105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2"/>
    </row>
    <row r="72" spans="1:26" x14ac:dyDescent="0.2">
      <c r="A72" s="2"/>
      <c r="B72" s="105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2"/>
    </row>
    <row r="73" spans="1:26" x14ac:dyDescent="0.2">
      <c r="A73" s="2"/>
      <c r="B73" s="105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2"/>
    </row>
    <row r="74" spans="1:26" x14ac:dyDescent="0.2">
      <c r="A74" s="2"/>
      <c r="B74" s="105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2"/>
    </row>
    <row r="75" spans="1:26" x14ac:dyDescent="0.2">
      <c r="A75" s="2"/>
      <c r="B75" s="105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2"/>
    </row>
    <row r="76" spans="1:26" x14ac:dyDescent="0.2">
      <c r="A76" s="2"/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2"/>
    </row>
    <row r="77" spans="1:26" x14ac:dyDescent="0.2">
      <c r="A77" s="2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2"/>
    </row>
    <row r="78" spans="1:26" x14ac:dyDescent="0.2">
      <c r="A78" s="2"/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2"/>
    </row>
    <row r="79" spans="1:26" x14ac:dyDescent="0.2">
      <c r="A79" s="35"/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35"/>
    </row>
    <row r="80" spans="1:26" ht="19.2" x14ac:dyDescent="0.2">
      <c r="A80" s="36"/>
      <c r="B80" s="105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36"/>
    </row>
    <row r="81" spans="1:26" x14ac:dyDescent="0.2">
      <c r="A81" s="2"/>
      <c r="B81" s="108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2"/>
    </row>
    <row r="82" spans="1:26" x14ac:dyDescent="0.2">
      <c r="A82" s="2"/>
      <c r="B82" s="102" t="s">
        <v>118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2"/>
    </row>
    <row r="83" spans="1:26" ht="19.2" x14ac:dyDescent="0.2">
      <c r="A83" s="36"/>
      <c r="B83" s="105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36"/>
    </row>
    <row r="84" spans="1:26" x14ac:dyDescent="0.2">
      <c r="A84" s="2"/>
      <c r="B84" s="105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2"/>
    </row>
    <row r="85" spans="1:26" x14ac:dyDescent="0.2">
      <c r="A85" s="2"/>
      <c r="B85" s="105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2"/>
    </row>
    <row r="86" spans="1:26" x14ac:dyDescent="0.2">
      <c r="A86" s="2"/>
      <c r="B86" s="105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2"/>
    </row>
    <row r="87" spans="1:26" x14ac:dyDescent="0.2">
      <c r="A87" s="2"/>
      <c r="B87" s="105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2"/>
    </row>
    <row r="88" spans="1:26" x14ac:dyDescent="0.2">
      <c r="A88" s="2"/>
      <c r="B88" s="105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2"/>
    </row>
    <row r="89" spans="1:26" x14ac:dyDescent="0.2">
      <c r="A89" s="2"/>
      <c r="B89" s="105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2"/>
    </row>
    <row r="90" spans="1:26" x14ac:dyDescent="0.2">
      <c r="A90" s="2"/>
      <c r="B90" s="105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7"/>
      <c r="Z90" s="2"/>
    </row>
    <row r="91" spans="1:26" x14ac:dyDescent="0.2">
      <c r="A91" s="2"/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2"/>
    </row>
    <row r="92" spans="1:26" x14ac:dyDescent="0.2">
      <c r="A92" s="2"/>
      <c r="B92" s="105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7"/>
      <c r="Z92" s="2"/>
    </row>
    <row r="93" spans="1:26" x14ac:dyDescent="0.2">
      <c r="A93" s="2"/>
      <c r="B93" s="105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7"/>
      <c r="Z93" s="2"/>
    </row>
    <row r="94" spans="1:26" x14ac:dyDescent="0.2">
      <c r="A94" s="2"/>
      <c r="B94" s="105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7"/>
      <c r="Z94" s="2"/>
    </row>
    <row r="95" spans="1:26" x14ac:dyDescent="0.2">
      <c r="A95" s="2"/>
      <c r="B95" s="105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7"/>
      <c r="Z95" s="2"/>
    </row>
    <row r="96" spans="1:26" x14ac:dyDescent="0.2">
      <c r="A96" s="2"/>
      <c r="B96" s="105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7"/>
      <c r="Z96" s="2"/>
    </row>
    <row r="97" spans="1:26" x14ac:dyDescent="0.2">
      <c r="A97" s="2"/>
      <c r="B97" s="105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7"/>
      <c r="Z97" s="2"/>
    </row>
    <row r="98" spans="1:26" x14ac:dyDescent="0.2">
      <c r="A98" s="35"/>
      <c r="B98" s="105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7"/>
      <c r="Z98" s="35"/>
    </row>
    <row r="99" spans="1:26" x14ac:dyDescent="0.2">
      <c r="A99" s="2"/>
      <c r="B99" s="105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7"/>
      <c r="Z99" s="2"/>
    </row>
    <row r="100" spans="1:26" x14ac:dyDescent="0.2">
      <c r="A100" s="2"/>
      <c r="B100" s="105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7"/>
      <c r="Z100" s="2"/>
    </row>
    <row r="101" spans="1:26" x14ac:dyDescent="0.2">
      <c r="A101" s="2"/>
      <c r="B101" s="105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7"/>
      <c r="Z101" s="2"/>
    </row>
    <row r="102" spans="1:26" x14ac:dyDescent="0.2">
      <c r="A102" s="2"/>
      <c r="B102" s="105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7"/>
      <c r="Z102" s="2"/>
    </row>
    <row r="103" spans="1:26" x14ac:dyDescent="0.2">
      <c r="A103" s="2"/>
      <c r="B103" s="105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7"/>
      <c r="Z103" s="2"/>
    </row>
    <row r="104" spans="1:26" x14ac:dyDescent="0.2">
      <c r="A104" s="2"/>
      <c r="B104" s="105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7"/>
      <c r="Z104" s="2"/>
    </row>
    <row r="105" spans="1:26" x14ac:dyDescent="0.2">
      <c r="A105" s="2"/>
      <c r="B105" s="105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7"/>
      <c r="Z105" s="2"/>
    </row>
    <row r="106" spans="1:26" x14ac:dyDescent="0.2">
      <c r="A106" s="2"/>
      <c r="B106" s="105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7"/>
      <c r="Z106" s="2"/>
    </row>
    <row r="107" spans="1:26" x14ac:dyDescent="0.2">
      <c r="A107" s="2"/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10"/>
      <c r="Z107" s="2"/>
    </row>
    <row r="108" spans="1:26" ht="41.4" x14ac:dyDescent="0.2">
      <c r="A108" s="2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2"/>
    </row>
    <row r="109" spans="1:26" ht="41.4" x14ac:dyDescent="0.2">
      <c r="A109" s="2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2"/>
    </row>
    <row r="110" spans="1:26" ht="13.5" customHeight="1" x14ac:dyDescent="0.2">
      <c r="B110" s="102" t="s">
        <v>119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</row>
    <row r="111" spans="1:26" ht="13.5" customHeight="1" x14ac:dyDescent="0.2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7"/>
    </row>
    <row r="112" spans="1:26" ht="13.5" customHeight="1" x14ac:dyDescent="0.2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7"/>
    </row>
    <row r="113" spans="2:25" ht="13.5" customHeight="1" x14ac:dyDescent="0.2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7"/>
    </row>
    <row r="114" spans="2:25" ht="13.5" customHeight="1" x14ac:dyDescent="0.2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7"/>
    </row>
    <row r="115" spans="2:25" ht="13.5" customHeight="1" x14ac:dyDescent="0.2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7"/>
    </row>
    <row r="116" spans="2:25" ht="13.5" customHeight="1" x14ac:dyDescent="0.2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7"/>
    </row>
    <row r="117" spans="2:25" ht="13.5" customHeight="1" x14ac:dyDescent="0.2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7"/>
    </row>
    <row r="118" spans="2:25" ht="13.5" customHeight="1" x14ac:dyDescent="0.2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7"/>
    </row>
    <row r="119" spans="2:25" ht="13.5" customHeight="1" x14ac:dyDescent="0.2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7"/>
    </row>
    <row r="120" spans="2:25" ht="13.5" customHeight="1" x14ac:dyDescent="0.2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7"/>
    </row>
    <row r="121" spans="2:25" ht="13.5" customHeight="1" x14ac:dyDescent="0.2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7"/>
    </row>
    <row r="122" spans="2:25" ht="13.5" customHeight="1" x14ac:dyDescent="0.2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7"/>
    </row>
    <row r="123" spans="2:25" ht="13.5" customHeight="1" x14ac:dyDescent="0.2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7"/>
    </row>
    <row r="124" spans="2:25" ht="13.5" customHeight="1" x14ac:dyDescent="0.2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7"/>
    </row>
    <row r="125" spans="2:25" ht="13.5" customHeight="1" x14ac:dyDescent="0.2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7"/>
    </row>
    <row r="126" spans="2:25" ht="13.5" customHeight="1" x14ac:dyDescent="0.2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7"/>
    </row>
    <row r="127" spans="2:25" ht="13.5" customHeight="1" x14ac:dyDescent="0.2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7"/>
    </row>
    <row r="128" spans="2:25" ht="13.5" customHeight="1" x14ac:dyDescent="0.2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7"/>
    </row>
    <row r="129" spans="2:25" ht="13.5" customHeight="1" x14ac:dyDescent="0.2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7"/>
    </row>
    <row r="130" spans="2:25" ht="13.5" customHeight="1" x14ac:dyDescent="0.2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7"/>
    </row>
    <row r="131" spans="2:25" ht="13.5" customHeight="1" x14ac:dyDescent="0.2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7"/>
    </row>
    <row r="132" spans="2:25" ht="13.5" customHeight="1" x14ac:dyDescent="0.2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7"/>
    </row>
    <row r="133" spans="2:25" ht="13.5" customHeight="1" x14ac:dyDescent="0.2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7"/>
    </row>
    <row r="134" spans="2:25" ht="13.5" customHeight="1" x14ac:dyDescent="0.2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7"/>
    </row>
    <row r="135" spans="2:25" ht="13.5" customHeight="1" x14ac:dyDescent="0.2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7"/>
    </row>
    <row r="136" spans="2:25" ht="13.5" customHeight="1" x14ac:dyDescent="0.2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7"/>
    </row>
    <row r="137" spans="2:25" ht="13.5" customHeight="1" x14ac:dyDescent="0.2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7"/>
    </row>
    <row r="138" spans="2:25" ht="13.5" customHeight="1" x14ac:dyDescent="0.2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7"/>
    </row>
    <row r="139" spans="2:25" ht="13.5" customHeight="1" x14ac:dyDescent="0.2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7"/>
    </row>
    <row r="140" spans="2:25" ht="13.5" customHeight="1" x14ac:dyDescent="0.2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7"/>
    </row>
    <row r="141" spans="2:25" ht="13.5" customHeight="1" x14ac:dyDescent="0.2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7"/>
    </row>
    <row r="142" spans="2:25" ht="13.5" customHeight="1" x14ac:dyDescent="0.2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7"/>
    </row>
    <row r="143" spans="2:25" ht="13.5" customHeight="1" x14ac:dyDescent="0.2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7"/>
    </row>
    <row r="144" spans="2:25" ht="13.5" customHeight="1" x14ac:dyDescent="0.2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7"/>
    </row>
    <row r="145" spans="2:25" ht="13.5" customHeight="1" x14ac:dyDescent="0.2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7"/>
    </row>
    <row r="146" spans="2:25" ht="13.5" customHeight="1" x14ac:dyDescent="0.2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7"/>
    </row>
    <row r="147" spans="2:25" ht="13.5" customHeight="1" x14ac:dyDescent="0.2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7"/>
    </row>
    <row r="148" spans="2:25" ht="13.5" customHeight="1" x14ac:dyDescent="0.2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7"/>
    </row>
    <row r="149" spans="2:25" ht="13.5" customHeight="1" x14ac:dyDescent="0.2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7"/>
    </row>
    <row r="150" spans="2:25" ht="13.5" customHeight="1" x14ac:dyDescent="0.2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7"/>
    </row>
    <row r="151" spans="2:25" ht="13.5" customHeight="1" x14ac:dyDescent="0.2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7"/>
    </row>
    <row r="152" spans="2:25" ht="13.5" customHeight="1" x14ac:dyDescent="0.2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7"/>
    </row>
    <row r="153" spans="2:25" ht="13.5" customHeight="1" x14ac:dyDescent="0.2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7"/>
    </row>
    <row r="154" spans="2:25" ht="13.5" customHeight="1" x14ac:dyDescent="0.2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7"/>
    </row>
    <row r="155" spans="2:25" ht="13.5" customHeight="1" x14ac:dyDescent="0.2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7"/>
    </row>
    <row r="156" spans="2:25" ht="13.5" customHeight="1" x14ac:dyDescent="0.2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7"/>
    </row>
    <row r="157" spans="2:25" ht="13.5" customHeight="1" x14ac:dyDescent="0.2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7"/>
    </row>
    <row r="158" spans="2:25" ht="13.5" customHeight="1" x14ac:dyDescent="0.2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7"/>
    </row>
    <row r="159" spans="2:25" ht="13.5" customHeight="1" x14ac:dyDescent="0.2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7"/>
    </row>
    <row r="160" spans="2:25" ht="13.5" customHeight="1" x14ac:dyDescent="0.2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7"/>
    </row>
    <row r="161" spans="2:25" ht="13.5" customHeight="1" x14ac:dyDescent="0.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10"/>
    </row>
  </sheetData>
  <mergeCells count="9">
    <mergeCell ref="B56:Y81"/>
    <mergeCell ref="B82:Y107"/>
    <mergeCell ref="B110:Y161"/>
    <mergeCell ref="B2:M14"/>
    <mergeCell ref="N2:Y14"/>
    <mergeCell ref="B15:M27"/>
    <mergeCell ref="N15:Y27"/>
    <mergeCell ref="B28:Y40"/>
    <mergeCell ref="B41:Y5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9" tint="-0.249977111117893"/>
  </sheetPr>
  <dimension ref="A1:P75"/>
  <sheetViews>
    <sheetView view="pageBreakPreview" topLeftCell="A4" zoomScaleNormal="100" zoomScaleSheetLayoutView="100" workbookViewId="0">
      <selection activeCell="G5" sqref="G5"/>
    </sheetView>
  </sheetViews>
  <sheetFormatPr defaultColWidth="9" defaultRowHeight="13.2" x14ac:dyDescent="0.2"/>
  <cols>
    <col min="1" max="14" width="6.88671875" style="3" customWidth="1"/>
    <col min="15" max="16384" width="9" style="3"/>
  </cols>
  <sheetData>
    <row r="1" spans="1:16" ht="22.5" customHeight="1" x14ac:dyDescent="0.2">
      <c r="A1" s="54" t="str">
        <f>'帯同審判＆協力JUDGE'!A1:E2</f>
        <v/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22.5" customHeight="1" x14ac:dyDescent="0.2">
      <c r="A2" s="54" t="s">
        <v>64</v>
      </c>
      <c r="B2" s="54"/>
      <c r="C2" s="54"/>
      <c r="D2" s="54"/>
      <c r="E2" s="54"/>
      <c r="F2" s="54"/>
    </row>
    <row r="3" spans="1:16" ht="22.5" customHeight="1" thickBot="1" x14ac:dyDescent="0.25"/>
    <row r="4" spans="1:16" ht="22.5" customHeight="1" thickBot="1" x14ac:dyDescent="0.25">
      <c r="A4" s="125" t="s">
        <v>65</v>
      </c>
      <c r="B4" s="127" t="s">
        <v>80</v>
      </c>
      <c r="C4" s="127"/>
      <c r="D4" s="127"/>
      <c r="E4" s="127"/>
      <c r="F4" s="127"/>
      <c r="G4" s="18" t="s">
        <v>30</v>
      </c>
      <c r="H4" s="18" t="s">
        <v>37</v>
      </c>
      <c r="I4" s="18" t="s">
        <v>43</v>
      </c>
      <c r="J4" s="19"/>
      <c r="K4" s="20" t="s">
        <v>76</v>
      </c>
      <c r="L4" s="19"/>
      <c r="M4" s="19"/>
      <c r="N4" s="21"/>
    </row>
    <row r="5" spans="1:16" ht="22.5" customHeight="1" thickTop="1" x14ac:dyDescent="0.2">
      <c r="A5" s="126"/>
      <c r="B5" s="17" t="s">
        <v>66</v>
      </c>
      <c r="C5" s="152" t="s">
        <v>70</v>
      </c>
      <c r="D5" s="152"/>
      <c r="E5" s="152"/>
      <c r="F5" s="152"/>
      <c r="G5" s="153">
        <f>エントリーシート!K10</f>
        <v>0</v>
      </c>
      <c r="H5" s="153">
        <f>エントリーシート!L10</f>
        <v>0</v>
      </c>
      <c r="I5" s="154">
        <f>SUM(G5:H5)</f>
        <v>0</v>
      </c>
      <c r="J5" s="155" t="s">
        <v>75</v>
      </c>
      <c r="K5" s="156">
        <v>4500</v>
      </c>
      <c r="L5" s="155" t="s">
        <v>77</v>
      </c>
      <c r="M5" s="157">
        <f>SUM(I5*4500)</f>
        <v>0</v>
      </c>
      <c r="N5" s="158" t="s">
        <v>79</v>
      </c>
    </row>
    <row r="6" spans="1:16" ht="22.5" customHeight="1" x14ac:dyDescent="0.2">
      <c r="A6" s="126"/>
      <c r="B6" s="7" t="s">
        <v>67</v>
      </c>
      <c r="C6" s="159" t="s">
        <v>71</v>
      </c>
      <c r="D6" s="159"/>
      <c r="E6" s="159"/>
      <c r="F6" s="159"/>
      <c r="G6" s="8">
        <f>エントリーシート!K11</f>
        <v>0</v>
      </c>
      <c r="H6" s="8">
        <f>エントリーシート!L11</f>
        <v>0</v>
      </c>
      <c r="I6" s="160">
        <f t="shared" ref="I6:I8" si="0">SUM(G6:H6)</f>
        <v>0</v>
      </c>
      <c r="J6" s="40" t="s">
        <v>75</v>
      </c>
      <c r="K6" s="161">
        <v>4500</v>
      </c>
      <c r="L6" s="40" t="s">
        <v>77</v>
      </c>
      <c r="M6" s="162">
        <f>SUM(I6*4500)</f>
        <v>0</v>
      </c>
      <c r="N6" s="140" t="s">
        <v>79</v>
      </c>
    </row>
    <row r="7" spans="1:16" ht="22.5" customHeight="1" x14ac:dyDescent="0.2">
      <c r="A7" s="126"/>
      <c r="B7" s="7" t="s">
        <v>69</v>
      </c>
      <c r="C7" s="159" t="s">
        <v>72</v>
      </c>
      <c r="D7" s="159"/>
      <c r="E7" s="159"/>
      <c r="F7" s="159"/>
      <c r="G7" s="8">
        <f>エントリーシート!K12</f>
        <v>0</v>
      </c>
      <c r="H7" s="8">
        <f>エントリーシート!L12</f>
        <v>0</v>
      </c>
      <c r="I7" s="160">
        <f t="shared" si="0"/>
        <v>0</v>
      </c>
      <c r="J7" s="40" t="s">
        <v>75</v>
      </c>
      <c r="K7" s="161">
        <v>4500</v>
      </c>
      <c r="L7" s="40" t="s">
        <v>77</v>
      </c>
      <c r="M7" s="162">
        <f>SUM(I7*4500)</f>
        <v>0</v>
      </c>
      <c r="N7" s="140" t="s">
        <v>79</v>
      </c>
    </row>
    <row r="8" spans="1:16" ht="22.5" customHeight="1" thickBot="1" x14ac:dyDescent="0.25">
      <c r="A8" s="126"/>
      <c r="B8" s="7" t="s">
        <v>68</v>
      </c>
      <c r="C8" s="163" t="s">
        <v>73</v>
      </c>
      <c r="D8" s="163"/>
      <c r="E8" s="163"/>
      <c r="F8" s="163"/>
      <c r="G8" s="164">
        <f>エントリーシート!K13</f>
        <v>0</v>
      </c>
      <c r="H8" s="164">
        <f>エントリーシート!L13</f>
        <v>0</v>
      </c>
      <c r="I8" s="165">
        <f t="shared" si="0"/>
        <v>0</v>
      </c>
      <c r="J8" s="166" t="s">
        <v>75</v>
      </c>
      <c r="K8" s="167">
        <v>4500</v>
      </c>
      <c r="L8" s="166" t="s">
        <v>77</v>
      </c>
      <c r="M8" s="168">
        <f>SUM(I8*4500)</f>
        <v>0</v>
      </c>
      <c r="N8" s="169" t="s">
        <v>79</v>
      </c>
    </row>
    <row r="9" spans="1:16" ht="22.5" customHeight="1" thickBot="1" x14ac:dyDescent="0.25">
      <c r="A9" s="12"/>
      <c r="B9" s="12"/>
      <c r="C9" s="12"/>
      <c r="D9" s="13"/>
      <c r="E9" s="120" t="s">
        <v>74</v>
      </c>
      <c r="F9" s="121"/>
      <c r="G9" s="14">
        <f>SUM(G5:G8)</f>
        <v>0</v>
      </c>
      <c r="H9" s="14">
        <f>SUM(H5:H8)</f>
        <v>0</v>
      </c>
      <c r="I9" s="15">
        <f>SUM(I5:I8)</f>
        <v>0</v>
      </c>
      <c r="J9" s="16"/>
      <c r="K9" s="122" t="s">
        <v>78</v>
      </c>
      <c r="L9" s="123"/>
      <c r="M9" s="23">
        <f>SUM(M5:M8)</f>
        <v>0</v>
      </c>
      <c r="N9" s="22" t="s">
        <v>79</v>
      </c>
    </row>
    <row r="10" spans="1:16" ht="22.5" customHeight="1" x14ac:dyDescent="0.2"/>
    <row r="11" spans="1:16" ht="22.5" customHeight="1" x14ac:dyDescent="0.2">
      <c r="C11" s="53"/>
      <c r="D11" s="53"/>
      <c r="E11" s="53"/>
      <c r="F11" s="53"/>
      <c r="G11" s="53"/>
    </row>
    <row r="12" spans="1:16" ht="22.5" customHeight="1" x14ac:dyDescent="0.2">
      <c r="C12" s="59" t="s">
        <v>0</v>
      </c>
      <c r="D12" s="59"/>
      <c r="E12" s="59"/>
      <c r="F12" s="59">
        <f>'帯同審判＆協力JUDGE'!F5+'帯同審判＆協力JUDGE'!F6</f>
        <v>0</v>
      </c>
      <c r="G12" s="59"/>
      <c r="H12" s="8" t="s">
        <v>81</v>
      </c>
      <c r="K12" s="61" t="s">
        <v>82</v>
      </c>
      <c r="L12" s="124"/>
      <c r="M12" s="151">
        <f>IF(OR(P12&lt;0,P12=0),0,I9*1000-'帯同審判＆協力JUDGE'!F5*10000-'帯同審判＆協力JUDGE'!F6*10000)</f>
        <v>0</v>
      </c>
      <c r="N12" s="24" t="s">
        <v>79</v>
      </c>
      <c r="P12" s="150">
        <f>IF(F12=2,0,I9*1000-'帯同審判＆協力JUDGE'!F5*10000-'帯同審判＆協力JUDGE'!F6*10000)</f>
        <v>0</v>
      </c>
    </row>
    <row r="13" spans="1:16" ht="22.5" customHeight="1" x14ac:dyDescent="0.2"/>
    <row r="14" spans="1:16" ht="22.5" customHeight="1" x14ac:dyDescent="0.2">
      <c r="C14" s="59" t="s">
        <v>83</v>
      </c>
      <c r="D14" s="59"/>
      <c r="E14" s="59"/>
      <c r="F14" s="59">
        <f>AD許可申請書!E15</f>
        <v>0</v>
      </c>
      <c r="G14" s="59"/>
      <c r="H14" s="8" t="s">
        <v>55</v>
      </c>
      <c r="K14" s="61" t="s">
        <v>84</v>
      </c>
      <c r="L14" s="130"/>
      <c r="M14" s="25">
        <f>SUM(F14*0)</f>
        <v>0</v>
      </c>
      <c r="N14" s="24" t="s">
        <v>79</v>
      </c>
    </row>
    <row r="15" spans="1:16" ht="22.5" customHeight="1" x14ac:dyDescent="0.2">
      <c r="C15" s="131"/>
      <c r="D15" s="131"/>
      <c r="E15" s="131"/>
      <c r="F15" s="131"/>
      <c r="G15" s="131"/>
    </row>
    <row r="16" spans="1:16" ht="22.5" customHeight="1" x14ac:dyDescent="0.2">
      <c r="C16" s="59" t="s">
        <v>2</v>
      </c>
      <c r="D16" s="59"/>
      <c r="E16" s="59"/>
      <c r="F16" s="59">
        <f>公告・協賛申し込み書!G18</f>
        <v>0</v>
      </c>
      <c r="G16" s="59"/>
      <c r="H16" s="53" t="s">
        <v>85</v>
      </c>
      <c r="I16" s="53"/>
      <c r="K16" s="61" t="s">
        <v>86</v>
      </c>
      <c r="L16" s="130"/>
      <c r="M16" s="25">
        <f>SUM(F16*3000)</f>
        <v>0</v>
      </c>
      <c r="N16" s="24" t="s">
        <v>79</v>
      </c>
    </row>
    <row r="17" spans="3:14" ht="22.5" customHeight="1" x14ac:dyDescent="0.2">
      <c r="C17" s="133" t="s">
        <v>87</v>
      </c>
      <c r="D17" s="133"/>
      <c r="E17" s="133"/>
      <c r="F17" s="133"/>
      <c r="G17" s="133"/>
    </row>
    <row r="18" spans="3:14" ht="22.5" customHeight="1" x14ac:dyDescent="0.2">
      <c r="C18" s="59" t="s">
        <v>88</v>
      </c>
      <c r="D18" s="59"/>
      <c r="E18" s="59"/>
      <c r="F18" s="218">
        <f>公告・協賛申し込み書!J17</f>
        <v>0</v>
      </c>
      <c r="G18" s="218"/>
      <c r="K18" s="61" t="s">
        <v>89</v>
      </c>
      <c r="L18" s="130"/>
      <c r="M18" s="25">
        <f>F18</f>
        <v>0</v>
      </c>
      <c r="N18" s="24" t="s">
        <v>79</v>
      </c>
    </row>
    <row r="19" spans="3:14" ht="22.5" customHeight="1" x14ac:dyDescent="0.2"/>
    <row r="20" spans="3:14" ht="22.5" customHeight="1" x14ac:dyDescent="0.2"/>
    <row r="21" spans="3:14" ht="22.5" customHeight="1" x14ac:dyDescent="0.2">
      <c r="G21" s="59" t="s">
        <v>90</v>
      </c>
      <c r="H21" s="59"/>
      <c r="I21" s="59"/>
      <c r="J21" s="59"/>
      <c r="K21" s="59"/>
      <c r="L21" s="61"/>
      <c r="M21" s="26">
        <f>SUM(M9+M12+M14+M16+M18)</f>
        <v>0</v>
      </c>
      <c r="N21" s="24" t="s">
        <v>79</v>
      </c>
    </row>
    <row r="22" spans="3:14" ht="22.5" customHeight="1" x14ac:dyDescent="0.2"/>
    <row r="23" spans="3:14" ht="22.5" customHeight="1" x14ac:dyDescent="0.2"/>
    <row r="41" spans="2:13" ht="22.5" customHeight="1" x14ac:dyDescent="0.2"/>
    <row r="42" spans="2:13" ht="22.5" customHeight="1" x14ac:dyDescent="0.2">
      <c r="B42" s="53" t="s">
        <v>1</v>
      </c>
      <c r="C42" s="53"/>
      <c r="D42" s="53"/>
    </row>
    <row r="43" spans="2:13" ht="22.5" customHeight="1" x14ac:dyDescent="0.2">
      <c r="B43" s="53" t="s">
        <v>127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3" ht="22.5" customHeight="1" x14ac:dyDescent="0.2">
      <c r="B44" s="53" t="s">
        <v>128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22.5" customHeight="1" x14ac:dyDescent="0.2">
      <c r="B45" s="53" t="s">
        <v>91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2:13" ht="22.5" customHeight="1" x14ac:dyDescent="0.2">
      <c r="B46" s="53" t="s">
        <v>92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2:13" ht="22.5" customHeight="1" x14ac:dyDescent="0.2"/>
    <row r="48" spans="2:13" ht="22.5" customHeight="1" x14ac:dyDescent="0.2">
      <c r="C48" s="132" t="s">
        <v>93</v>
      </c>
      <c r="D48" s="133"/>
      <c r="E48" s="133"/>
      <c r="F48" s="133"/>
      <c r="G48" s="27"/>
      <c r="H48" s="27"/>
      <c r="I48" s="27"/>
      <c r="J48" s="27"/>
      <c r="K48" s="27"/>
      <c r="L48" s="28"/>
    </row>
    <row r="49" spans="2:14" ht="22.5" customHeight="1" x14ac:dyDescent="0.2">
      <c r="C49" s="128" t="s">
        <v>94</v>
      </c>
      <c r="D49" s="134"/>
      <c r="E49" s="134" t="s" ph="1">
        <v>95</v>
      </c>
      <c r="F49" s="134" ph="1"/>
      <c r="G49" s="134" ph="1"/>
      <c r="H49" s="134" ph="1"/>
      <c r="I49" s="134" ph="1"/>
      <c r="J49" s="134" ph="1"/>
      <c r="K49" s="134" ph="1"/>
      <c r="L49" s="135" ph="1"/>
    </row>
    <row r="50" spans="2:14" ht="22.5" customHeight="1" x14ac:dyDescent="0.2">
      <c r="C50" s="128" t="s">
        <v>96</v>
      </c>
      <c r="D50" s="134"/>
      <c r="E50" s="134">
        <v>1155807</v>
      </c>
      <c r="F50" s="134"/>
      <c r="G50" s="134"/>
      <c r="H50" s="134"/>
      <c r="I50" s="134"/>
      <c r="J50" s="134"/>
      <c r="K50" s="134"/>
      <c r="L50" s="135"/>
    </row>
    <row r="51" spans="2:14" ht="22.5" customHeight="1" x14ac:dyDescent="0.2">
      <c r="C51" s="128" t="s">
        <v>97</v>
      </c>
      <c r="D51" s="134"/>
      <c r="E51" s="134" t="s" ph="1">
        <v>129</v>
      </c>
      <c r="F51" s="134" ph="1"/>
      <c r="G51" s="134" ph="1"/>
      <c r="H51" s="134" ph="1"/>
      <c r="I51" s="134" ph="1"/>
      <c r="J51" s="134" ph="1"/>
      <c r="K51" s="134" ph="1"/>
      <c r="L51" s="135" ph="1"/>
    </row>
    <row r="52" spans="2:14" ht="22.5" customHeight="1" x14ac:dyDescent="0.2">
      <c r="C52" s="128" t="s">
        <v>27</v>
      </c>
      <c r="D52" s="134"/>
      <c r="E52" s="134" t="s">
        <v>98</v>
      </c>
      <c r="F52" s="134"/>
      <c r="G52" s="134"/>
      <c r="H52" s="134"/>
      <c r="I52" s="134"/>
      <c r="J52" s="134"/>
      <c r="K52" s="134"/>
      <c r="L52" s="135"/>
    </row>
    <row r="53" spans="2:14" ht="22.5" customHeight="1" x14ac:dyDescent="0.2">
      <c r="C53" s="128" t="s">
        <v>99</v>
      </c>
      <c r="D53" s="134"/>
      <c r="E53" s="134"/>
      <c r="F53" s="134"/>
      <c r="G53" s="134"/>
      <c r="H53" s="134"/>
      <c r="I53" s="134"/>
      <c r="J53" s="134"/>
      <c r="K53" s="134"/>
      <c r="L53" s="135"/>
    </row>
    <row r="54" spans="2:14" ht="22.5" customHeight="1" x14ac:dyDescent="0.2">
      <c r="C54" s="128" t="s">
        <v>100</v>
      </c>
      <c r="D54" s="134"/>
      <c r="E54" s="134"/>
      <c r="F54" s="134"/>
      <c r="G54" s="134"/>
      <c r="H54" s="134"/>
      <c r="I54" s="134"/>
      <c r="J54" s="134"/>
      <c r="K54" s="134"/>
      <c r="L54" s="135"/>
    </row>
    <row r="55" spans="2:14" ht="22.5" customHeight="1" x14ac:dyDescent="0.2">
      <c r="C55" s="129" t="s">
        <v>101</v>
      </c>
      <c r="D55" s="63"/>
      <c r="E55" s="63"/>
      <c r="F55" s="63"/>
      <c r="G55" s="63"/>
      <c r="H55" s="63"/>
      <c r="I55" s="63"/>
      <c r="J55" s="63"/>
      <c r="K55" s="63"/>
      <c r="L55" s="136"/>
    </row>
    <row r="56" spans="2:14" ht="22.5" customHeight="1" x14ac:dyDescent="0.2"/>
    <row r="57" spans="2:14" ht="22.5" customHeight="1" x14ac:dyDescent="0.2">
      <c r="B57" s="53" t="s">
        <v>102</v>
      </c>
      <c r="C57" s="53"/>
      <c r="D57" s="53"/>
      <c r="E57" s="53"/>
    </row>
    <row r="58" spans="2:14" ht="22.5" customHeight="1" x14ac:dyDescent="0.2">
      <c r="C58" s="53" t="s">
        <v>103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2:14" ht="22.5" customHeight="1" x14ac:dyDescent="0.2">
      <c r="C59" s="53" t="s">
        <v>104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2:14" ht="22.5" customHeight="1" x14ac:dyDescent="0.2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2:14" ht="22.5" customHeight="1" x14ac:dyDescent="0.2">
      <c r="C61" s="53" t="s">
        <v>105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2:14" ht="22.5" customHeight="1" x14ac:dyDescent="0.2">
      <c r="C62" s="144" t="s">
        <v>106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2:14" ht="22.5" customHeight="1" x14ac:dyDescent="0.2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2:14" ht="22.5" customHeight="1" x14ac:dyDescent="0.2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3:14" ht="22.5" customHeight="1" x14ac:dyDescent="0.2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3:14" ht="22.5" customHeight="1" x14ac:dyDescent="0.2"/>
    <row r="67" spans="3:14" ht="22.5" customHeight="1" x14ac:dyDescent="0.2"/>
    <row r="68" spans="3:14" ht="22.5" customHeight="1" x14ac:dyDescent="0.2"/>
    <row r="69" spans="3:14" ht="22.5" customHeight="1" x14ac:dyDescent="0.2"/>
    <row r="70" spans="3:14" ht="22.5" customHeight="1" x14ac:dyDescent="0.2"/>
    <row r="71" spans="3:14" ht="22.5" customHeight="1" x14ac:dyDescent="0.2"/>
    <row r="72" spans="3:14" ht="22.5" customHeight="1" x14ac:dyDescent="0.2"/>
    <row r="73" spans="3:14" ht="22.5" customHeight="1" x14ac:dyDescent="0.2"/>
    <row r="74" spans="3:14" ht="22.5" customHeight="1" x14ac:dyDescent="0.2"/>
    <row r="75" spans="3:14" ht="22.5" customHeight="1" x14ac:dyDescent="0.2"/>
  </sheetData>
  <sheetProtection algorithmName="SHA-512" hashValue="jDr3SH162dr2vMozUT/4WJ2rvp/XahwNw7gPganDL0WOMdNSVbXxEsaLei4sc5BJp5GI9MIW5tSgflIJAQOcOQ==" saltValue="QtcwAlMsvhnEBltCMW6o8g==" spinCount="100000" sheet="1" objects="1" scenarios="1" selectLockedCells="1"/>
  <mergeCells count="53">
    <mergeCell ref="C64:N64"/>
    <mergeCell ref="C65:N65"/>
    <mergeCell ref="C55:L55"/>
    <mergeCell ref="B57:E57"/>
    <mergeCell ref="C58:N58"/>
    <mergeCell ref="C59:N59"/>
    <mergeCell ref="C60:N60"/>
    <mergeCell ref="C61:N61"/>
    <mergeCell ref="C62:N62"/>
    <mergeCell ref="C63:N63"/>
    <mergeCell ref="C54:L54"/>
    <mergeCell ref="C49:D49"/>
    <mergeCell ref="C50:D50"/>
    <mergeCell ref="C51:D51"/>
    <mergeCell ref="C52:D52"/>
    <mergeCell ref="E49:L49"/>
    <mergeCell ref="E50:L50"/>
    <mergeCell ref="E51:L51"/>
    <mergeCell ref="E52:L52"/>
    <mergeCell ref="C53:L53"/>
    <mergeCell ref="C48:F48"/>
    <mergeCell ref="C17:G17"/>
    <mergeCell ref="C18:E18"/>
    <mergeCell ref="K18:L18"/>
    <mergeCell ref="F18:G18"/>
    <mergeCell ref="G21:L21"/>
    <mergeCell ref="B42:D42"/>
    <mergeCell ref="B43:M43"/>
    <mergeCell ref="B44:M44"/>
    <mergeCell ref="B45:M45"/>
    <mergeCell ref="B46:M46"/>
    <mergeCell ref="C14:E14"/>
    <mergeCell ref="F14:G14"/>
    <mergeCell ref="K14:L14"/>
    <mergeCell ref="C16:E16"/>
    <mergeCell ref="F16:G16"/>
    <mergeCell ref="H16:I16"/>
    <mergeCell ref="K16:L16"/>
    <mergeCell ref="C15:G15"/>
    <mergeCell ref="E9:F9"/>
    <mergeCell ref="K9:L9"/>
    <mergeCell ref="A1:N1"/>
    <mergeCell ref="F12:G12"/>
    <mergeCell ref="C12:E12"/>
    <mergeCell ref="C11:G11"/>
    <mergeCell ref="K12:L12"/>
    <mergeCell ref="A2:F2"/>
    <mergeCell ref="A4:A8"/>
    <mergeCell ref="B4:F4"/>
    <mergeCell ref="C5:F5"/>
    <mergeCell ref="C6:F6"/>
    <mergeCell ref="C7:F7"/>
    <mergeCell ref="C8:F8"/>
  </mergeCells>
  <phoneticPr fontId="1"/>
  <pageMargins left="0.25" right="0.25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所属団体情報</vt:lpstr>
      <vt:lpstr>エントリーシート</vt:lpstr>
      <vt:lpstr>AD許可申請書</vt:lpstr>
      <vt:lpstr>帯同審判＆協力JUDGE</vt:lpstr>
      <vt:lpstr>公告・協賛申し込み書</vt:lpstr>
      <vt:lpstr>公告・協賛原稿添欄</vt:lpstr>
      <vt:lpstr>振込統括表</vt:lpstr>
      <vt:lpstr>振込統括表!Print_Area</vt:lpstr>
      <vt:lpstr>'帯同審判＆協力JUDGE'!Print_Area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稲留和成</dc:creator>
  <cp:lastModifiedBy>yuichiro yonehara</cp:lastModifiedBy>
  <cp:lastPrinted>2022-05-10T02:54:13Z</cp:lastPrinted>
  <dcterms:created xsi:type="dcterms:W3CDTF">2006-09-16T00:00:00Z</dcterms:created>
  <dcterms:modified xsi:type="dcterms:W3CDTF">2022-05-10T03:00:45Z</dcterms:modified>
</cp:coreProperties>
</file>